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britta-bernich\plan_b\"/>
    </mc:Choice>
  </mc:AlternateContent>
  <bookViews>
    <workbookView xWindow="0" yWindow="0" windowWidth="28800" windowHeight="12135" activeTab="2"/>
  </bookViews>
  <sheets>
    <sheet name="Berechnungen mit Variablen" sheetId="1" r:id="rId1"/>
    <sheet name="Fortgeschrittene Variante" sheetId="2" r:id="rId2"/>
    <sheet name="Einfache Variante - fertig" sheetId="3" r:id="rId3"/>
    <sheet name="Einfache Variante - unfertig"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C27" i="3"/>
  <c r="E28" i="3"/>
  <c r="K28" i="3"/>
  <c r="I28" i="3"/>
  <c r="E27" i="3"/>
  <c r="K27" i="3"/>
  <c r="I27" i="3"/>
  <c r="F27" i="3"/>
  <c r="F28" i="3"/>
  <c r="F26" i="3"/>
  <c r="I26" i="3"/>
  <c r="K26" i="3"/>
  <c r="E26" i="3"/>
  <c r="G26" i="3"/>
  <c r="I18" i="3"/>
  <c r="E18" i="3" s="1"/>
  <c r="D18" i="3" s="1"/>
  <c r="I17" i="3"/>
  <c r="E17" i="3" s="1"/>
  <c r="C17" i="3" s="1"/>
  <c r="F17" i="3"/>
  <c r="F18" i="3"/>
  <c r="F16" i="3"/>
  <c r="E16" i="3"/>
  <c r="I16" i="3" s="1"/>
  <c r="G16" i="3" s="1"/>
  <c r="I7" i="3"/>
  <c r="I8" i="3"/>
  <c r="E8" i="3"/>
  <c r="D8" i="3" s="1"/>
  <c r="E7" i="3"/>
  <c r="C7" i="3" s="1"/>
  <c r="E6" i="3"/>
  <c r="G6" i="3" s="1"/>
  <c r="I6" i="3" s="1"/>
  <c r="T26" i="1" l="1"/>
  <c r="T22" i="1"/>
  <c r="T19" i="1"/>
  <c r="O17" i="2"/>
  <c r="O14" i="2"/>
  <c r="G17" i="2"/>
  <c r="G14" i="2"/>
  <c r="W17" i="2"/>
  <c r="W14" i="2"/>
  <c r="O15" i="2"/>
  <c r="O18" i="2"/>
  <c r="W15" i="2"/>
  <c r="G15" i="2"/>
  <c r="W18" i="2"/>
  <c r="G18" i="2"/>
</calcChain>
</file>

<file path=xl/sharedStrings.xml><?xml version="1.0" encoding="utf-8"?>
<sst xmlns="http://schemas.openxmlformats.org/spreadsheetml/2006/main" count="293" uniqueCount="71">
  <si>
    <t>a</t>
  </si>
  <si>
    <t>€</t>
  </si>
  <si>
    <t>h</t>
  </si>
  <si>
    <t>b</t>
  </si>
  <si>
    <t>W</t>
  </si>
  <si>
    <t>J</t>
  </si>
  <si>
    <t>M</t>
  </si>
  <si>
    <t>=</t>
  </si>
  <si>
    <t>c</t>
  </si>
  <si>
    <t>T</t>
  </si>
  <si>
    <t>Berechnungen mit</t>
  </si>
  <si>
    <t>365,25 Tagen je Jahr</t>
  </si>
  <si>
    <t>52 Wochen je Jahr</t>
  </si>
  <si>
    <t>:</t>
  </si>
  <si>
    <t>Stundenlohn</t>
  </si>
  <si>
    <t>Wochenstunden</t>
  </si>
  <si>
    <t>Wochenlohn</t>
  </si>
  <si>
    <t xml:space="preserve"> Kürzung der Einheiten</t>
  </si>
  <si>
    <t>Gegeben:</t>
  </si>
  <si>
    <t>Gesucht:</t>
  </si>
  <si>
    <t>Monatslohn</t>
  </si>
  <si>
    <t>a: Stundenlohn in €/h</t>
  </si>
  <si>
    <t>b: Wochenstunden in h/W</t>
  </si>
  <si>
    <t>c: Monatslohn in €/M</t>
  </si>
  <si>
    <t>Vereinfachte Formeln</t>
  </si>
  <si>
    <t>Fall A</t>
  </si>
  <si>
    <t>c=</t>
  </si>
  <si>
    <t>Fall C</t>
  </si>
  <si>
    <t>Fall B</t>
  </si>
  <si>
    <t>a=</t>
  </si>
  <si>
    <t>b=</t>
  </si>
  <si>
    <t>»</t>
  </si>
  <si>
    <t>Ändern Sie die gegebenen Werte und beobachten sie die automatische Änderung der Ergebnisse durch Excel.
Setzen Sie sich mit den Berechnungen auf dem ersten Tabellenblatt auseinander.
Setzen Sie den Rechenweg durch Funktionen in einer neuen Excel-Datei um.
Welche Klammern kann man weglassen? Warum?</t>
  </si>
  <si>
    <t>Wochen / Monat</t>
  </si>
  <si>
    <t>Wochen / Jahr</t>
  </si>
  <si>
    <t>*</t>
  </si>
  <si>
    <t>7 * 12</t>
  </si>
  <si>
    <r>
      <t xml:space="preserve">c </t>
    </r>
    <r>
      <rPr>
        <sz val="9"/>
        <color theme="1"/>
        <rFont val="Symbol"/>
        <family val="1"/>
        <charset val="2"/>
      </rPr>
      <t xml:space="preserve">* </t>
    </r>
    <r>
      <rPr>
        <sz val="9"/>
        <color theme="1"/>
        <rFont val="Calibri"/>
        <family val="2"/>
        <scheme val="minor"/>
      </rPr>
      <t>12</t>
    </r>
  </si>
  <si>
    <r>
      <t xml:space="preserve">b </t>
    </r>
    <r>
      <rPr>
        <sz val="9"/>
        <color theme="1"/>
        <rFont val="Symbol"/>
        <family val="1"/>
        <charset val="2"/>
      </rPr>
      <t>*</t>
    </r>
    <r>
      <rPr>
        <sz val="9"/>
        <color theme="1"/>
        <rFont val="Calibri"/>
        <family val="2"/>
        <scheme val="minor"/>
      </rPr>
      <t xml:space="preserve"> 52</t>
    </r>
  </si>
  <si>
    <r>
      <t xml:space="preserve">c </t>
    </r>
    <r>
      <rPr>
        <sz val="9"/>
        <color theme="1"/>
        <rFont val="Symbol"/>
        <family val="1"/>
        <charset val="2"/>
      </rPr>
      <t>*</t>
    </r>
    <r>
      <rPr>
        <sz val="9"/>
        <color theme="1"/>
        <rFont val="Calibri"/>
        <family val="2"/>
        <scheme val="minor"/>
      </rPr>
      <t xml:space="preserve"> 12 </t>
    </r>
    <r>
      <rPr>
        <sz val="9"/>
        <color theme="1"/>
        <rFont val="Symbol"/>
        <family val="1"/>
        <charset val="2"/>
      </rPr>
      <t>*</t>
    </r>
    <r>
      <rPr>
        <sz val="9"/>
        <color theme="1"/>
        <rFont val="Calibri"/>
        <family val="2"/>
        <scheme val="minor"/>
      </rPr>
      <t xml:space="preserve"> 7</t>
    </r>
  </si>
  <si>
    <r>
      <t xml:space="preserve">b </t>
    </r>
    <r>
      <rPr>
        <sz val="9"/>
        <color theme="1"/>
        <rFont val="Symbol"/>
        <family val="1"/>
        <charset val="2"/>
      </rPr>
      <t>*</t>
    </r>
    <r>
      <rPr>
        <sz val="9"/>
        <color theme="1"/>
        <rFont val="Calibri"/>
        <family val="2"/>
        <scheme val="minor"/>
      </rPr>
      <t xml:space="preserve"> 365,25</t>
    </r>
  </si>
  <si>
    <r>
      <t xml:space="preserve">c </t>
    </r>
    <r>
      <rPr>
        <sz val="9"/>
        <color theme="1"/>
        <rFont val="Symbol"/>
        <family val="1"/>
        <charset val="2"/>
      </rPr>
      <t>*</t>
    </r>
    <r>
      <rPr>
        <sz val="9"/>
        <color theme="1"/>
        <rFont val="Calibri"/>
        <family val="2"/>
        <scheme val="minor"/>
      </rPr>
      <t xml:space="preserve"> 12</t>
    </r>
  </si>
  <si>
    <r>
      <t xml:space="preserve">a </t>
    </r>
    <r>
      <rPr>
        <sz val="9"/>
        <color theme="1"/>
        <rFont val="Symbol"/>
        <family val="1"/>
        <charset val="2"/>
      </rPr>
      <t>*</t>
    </r>
    <r>
      <rPr>
        <sz val="9"/>
        <color theme="1"/>
        <rFont val="Calibri"/>
        <family val="2"/>
        <scheme val="minor"/>
      </rPr>
      <t xml:space="preserve"> 52</t>
    </r>
  </si>
  <si>
    <r>
      <t xml:space="preserve">a </t>
    </r>
    <r>
      <rPr>
        <sz val="9"/>
        <color theme="1"/>
        <rFont val="Symbol"/>
        <family val="1"/>
        <charset val="2"/>
      </rPr>
      <t>*</t>
    </r>
    <r>
      <rPr>
        <sz val="9"/>
        <color theme="1"/>
        <rFont val="Calibri"/>
        <family val="2"/>
        <scheme val="minor"/>
      </rPr>
      <t xml:space="preserve"> 365,25</t>
    </r>
  </si>
  <si>
    <r>
      <t xml:space="preserve">a </t>
    </r>
    <r>
      <rPr>
        <sz val="9"/>
        <color theme="1"/>
        <rFont val="Symbol"/>
        <family val="1"/>
        <charset val="2"/>
      </rPr>
      <t>*</t>
    </r>
    <r>
      <rPr>
        <sz val="9"/>
        <color theme="1"/>
        <rFont val="Calibri"/>
        <family val="2"/>
        <scheme val="minor"/>
      </rPr>
      <t xml:space="preserve"> b </t>
    </r>
    <r>
      <rPr>
        <sz val="9"/>
        <color theme="1"/>
        <rFont val="Symbol"/>
        <family val="1"/>
        <charset val="2"/>
      </rPr>
      <t>*</t>
    </r>
    <r>
      <rPr>
        <sz val="9"/>
        <color theme="1"/>
        <rFont val="Calibri"/>
        <family val="2"/>
      </rPr>
      <t xml:space="preserve"> 52</t>
    </r>
  </si>
  <si>
    <r>
      <t xml:space="preserve">a </t>
    </r>
    <r>
      <rPr>
        <sz val="9"/>
        <color theme="1"/>
        <rFont val="Symbol"/>
        <family val="1"/>
        <charset val="2"/>
      </rPr>
      <t>*</t>
    </r>
    <r>
      <rPr>
        <sz val="9"/>
        <color theme="1"/>
        <rFont val="Calibri"/>
        <family val="2"/>
        <scheme val="minor"/>
      </rPr>
      <t xml:space="preserve"> b </t>
    </r>
    <r>
      <rPr>
        <sz val="9"/>
        <color theme="1"/>
        <rFont val="Symbol"/>
        <family val="1"/>
        <charset val="2"/>
      </rPr>
      <t>*</t>
    </r>
    <r>
      <rPr>
        <sz val="9"/>
        <color theme="1"/>
        <rFont val="Calibri"/>
        <family val="2"/>
      </rPr>
      <t xml:space="preserve"> 365,25</t>
    </r>
  </si>
  <si>
    <r>
      <t xml:space="preserve">7 </t>
    </r>
    <r>
      <rPr>
        <sz val="9"/>
        <color theme="1"/>
        <rFont val="Symbol"/>
        <family val="1"/>
        <charset val="2"/>
      </rPr>
      <t>*</t>
    </r>
    <r>
      <rPr>
        <sz val="9"/>
        <color theme="1"/>
        <rFont val="Calibri"/>
        <family val="2"/>
        <scheme val="minor"/>
      </rPr>
      <t xml:space="preserve"> 12</t>
    </r>
  </si>
  <si>
    <t>€/h</t>
  </si>
  <si>
    <t>h/W</t>
  </si>
  <si>
    <t>€/W</t>
  </si>
  <si>
    <t>€/M</t>
  </si>
  <si>
    <t>Jahreslohn</t>
  </si>
  <si>
    <t>Wochen je Monat</t>
  </si>
  <si>
    <t>W/M</t>
  </si>
  <si>
    <t>Tageslohn</t>
  </si>
  <si>
    <t>Wochen je Jahr</t>
  </si>
  <si>
    <t>W/J</t>
  </si>
  <si>
    <t>Tage je Jahr</t>
  </si>
  <si>
    <t>T/J</t>
  </si>
  <si>
    <t>€/T</t>
  </si>
  <si>
    <t>€/J</t>
  </si>
  <si>
    <t>A</t>
  </si>
  <si>
    <t>B</t>
  </si>
  <si>
    <t>C</t>
  </si>
  <si>
    <t>Berechnung mit 4 Wochen je Monat</t>
  </si>
  <si>
    <t>Berechnung mit 52 Wochen je Jahr</t>
  </si>
  <si>
    <t>Berechnung mit 365,25 Tagen je Jahr</t>
  </si>
  <si>
    <t>Monate je Jahr</t>
  </si>
  <si>
    <t>M/J</t>
  </si>
  <si>
    <t>Tage je Woche</t>
  </si>
  <si>
    <t>T/W</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</si>
</sst>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Calibri"/>
      <family val="2"/>
      <scheme val="minor"/>
    </font>
    <font>
      <sz val="20"/>
      <color theme="1"/>
      <name val="Calibri"/>
      <family val="2"/>
      <scheme val="minor"/>
    </font>
    <font>
      <sz val="12"/>
      <color theme="1"/>
      <name val="Symbol"/>
      <family val="1"/>
      <charset val="2"/>
    </font>
    <font>
      <b/>
      <sz val="20"/>
      <color rgb="FF0070C0"/>
      <name val="Calibri"/>
      <family val="2"/>
      <scheme val="minor"/>
    </font>
    <font>
      <strike/>
      <sz val="12"/>
      <color rgb="FFFF0000"/>
      <name val="Calibri"/>
      <family val="2"/>
      <scheme val="minor"/>
    </font>
    <font>
      <b/>
      <sz val="20"/>
      <color rgb="FF92D050"/>
      <name val="Calibri"/>
      <family val="2"/>
      <scheme val="minor"/>
    </font>
    <font>
      <b/>
      <sz val="20"/>
      <color rgb="FFC00000"/>
      <name val="Calibri"/>
      <family val="2"/>
      <scheme val="minor"/>
    </font>
    <font>
      <b/>
      <sz val="20"/>
      <color rgb="FFFFC000"/>
      <name val="Calibri"/>
      <family val="2"/>
      <scheme val="minor"/>
    </font>
    <font>
      <sz val="9"/>
      <color theme="1"/>
      <name val="Calibri"/>
      <family val="2"/>
    </font>
    <font>
      <sz val="9"/>
      <color theme="1"/>
      <name val="Symbol"/>
      <family val="1"/>
      <charset val="2"/>
    </font>
    <font>
      <b/>
      <sz val="18"/>
      <color theme="1"/>
      <name val="Calibri"/>
      <family val="2"/>
      <scheme val="minor"/>
    </font>
    <font>
      <sz val="9"/>
      <color theme="1"/>
      <name val="Calibri"/>
      <family val="2"/>
      <scheme val="minor"/>
    </font>
    <font>
      <b/>
      <u/>
      <sz val="9"/>
      <color theme="1"/>
      <name val="Calibri"/>
      <family val="2"/>
      <scheme val="minor"/>
    </font>
    <font>
      <b/>
      <sz val="12"/>
      <color rgb="FF0070C0"/>
      <name val="Calibri"/>
      <family val="2"/>
      <scheme val="minor"/>
    </font>
    <font>
      <sz val="14"/>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0" borderId="0" xfId="0" applyFont="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6"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4" fontId="12" fillId="4" borderId="9" xfId="0" applyNumberFormat="1" applyFont="1" applyFill="1" applyBorder="1" applyAlignment="1">
      <alignment horizontal="center" vertical="center"/>
    </xf>
    <xf numFmtId="4" fontId="12" fillId="2" borderId="9" xfId="0" applyNumberFormat="1" applyFont="1" applyFill="1" applyBorder="1" applyAlignment="1">
      <alignment horizontal="center" vertical="center"/>
    </xf>
    <xf numFmtId="4" fontId="12" fillId="3" borderId="9" xfId="0" applyNumberFormat="1" applyFont="1" applyFill="1" applyBorder="1" applyAlignment="1">
      <alignment horizontal="center" vertical="center"/>
    </xf>
    <xf numFmtId="0" fontId="12" fillId="3" borderId="0" xfId="0" applyFont="1" applyFill="1" applyBorder="1" applyAlignment="1">
      <alignment vertical="center"/>
    </xf>
    <xf numFmtId="0" fontId="12" fillId="4" borderId="0" xfId="0" applyFont="1" applyFill="1" applyBorder="1" applyAlignment="1">
      <alignment vertical="center"/>
    </xf>
    <xf numFmtId="0" fontId="12" fillId="2" borderId="0" xfId="0" applyFont="1" applyFill="1" applyBorder="1" applyAlignment="1">
      <alignment vertical="center"/>
    </xf>
    <xf numFmtId="0" fontId="12" fillId="2" borderId="1" xfId="0" applyFont="1" applyFill="1" applyBorder="1" applyAlignment="1">
      <alignment horizontal="center" vertical="center"/>
    </xf>
    <xf numFmtId="0" fontId="12" fillId="2" borderId="6" xfId="0" quotePrefix="1" applyFont="1" applyFill="1" applyBorder="1" applyAlignment="1">
      <alignment horizontal="left" vertical="center"/>
    </xf>
    <xf numFmtId="0" fontId="12" fillId="3" borderId="1" xfId="0" applyFont="1" applyFill="1" applyBorder="1" applyAlignment="1">
      <alignment horizontal="center" vertical="center"/>
    </xf>
    <xf numFmtId="0" fontId="12" fillId="3" borderId="6" xfId="0" quotePrefix="1" applyFont="1" applyFill="1" applyBorder="1" applyAlignment="1">
      <alignment horizontal="left" vertical="center"/>
    </xf>
    <xf numFmtId="0" fontId="12" fillId="4" borderId="1" xfId="0" applyFont="1" applyFill="1" applyBorder="1" applyAlignment="1">
      <alignment horizontal="center" vertical="center"/>
    </xf>
    <xf numFmtId="0" fontId="12" fillId="4" borderId="6" xfId="0" quotePrefix="1" applyFont="1" applyFill="1" applyBorder="1" applyAlignment="1">
      <alignment horizontal="left" vertical="center"/>
    </xf>
    <xf numFmtId="0" fontId="12" fillId="2" borderId="6" xfId="0" applyFont="1" applyFill="1" applyBorder="1" applyAlignment="1">
      <alignment horizontal="left" vertical="center"/>
    </xf>
    <xf numFmtId="0" fontId="12" fillId="3" borderId="6" xfId="0" applyFont="1" applyFill="1" applyBorder="1" applyAlignment="1">
      <alignment horizontal="left" vertical="center"/>
    </xf>
    <xf numFmtId="0" fontId="12" fillId="4" borderId="6" xfId="0" applyFont="1" applyFill="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3" borderId="0" xfId="0" applyFont="1" applyFill="1" applyBorder="1" applyAlignment="1">
      <alignment horizontal="left" vertical="center"/>
    </xf>
    <xf numFmtId="4" fontId="12" fillId="3" borderId="0" xfId="0" applyNumberFormat="1" applyFont="1" applyFill="1" applyBorder="1" applyAlignment="1">
      <alignment horizontal="center" vertical="center"/>
    </xf>
    <xf numFmtId="4" fontId="12" fillId="4" borderId="9" xfId="0" applyNumberFormat="1" applyFont="1" applyFill="1" applyBorder="1" applyAlignment="1" applyProtection="1">
      <alignment horizontal="center" vertical="center"/>
      <protection locked="0"/>
    </xf>
    <xf numFmtId="4" fontId="12" fillId="2" borderId="9" xfId="0" applyNumberFormat="1" applyFont="1" applyFill="1" applyBorder="1" applyAlignment="1" applyProtection="1">
      <alignment horizontal="center" vertical="center"/>
      <protection locked="0"/>
    </xf>
    <xf numFmtId="4" fontId="12" fillId="3" borderId="9" xfId="0" applyNumberFormat="1" applyFont="1" applyFill="1" applyBorder="1" applyAlignment="1" applyProtection="1">
      <alignment horizontal="center" vertical="center"/>
      <protection locked="0"/>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 xfId="0" applyFont="1" applyFill="1" applyBorder="1" applyAlignment="1">
      <alignment horizontal="left" vertical="center"/>
    </xf>
    <xf numFmtId="0" fontId="1" fillId="3" borderId="8" xfId="0" applyFont="1" applyFill="1" applyBorder="1" applyAlignment="1">
      <alignment horizontal="left" vertical="center"/>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left"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0" borderId="0" xfId="0" applyFont="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Border="1" applyAlignment="1">
      <alignment horizontal="center" vertical="center"/>
    </xf>
    <xf numFmtId="0" fontId="16" fillId="4" borderId="9" xfId="0" applyFont="1" applyFill="1" applyBorder="1" applyAlignment="1">
      <alignment horizontal="center" vertical="center"/>
    </xf>
    <xf numFmtId="0" fontId="16" fillId="2" borderId="9"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8" xfId="0" applyFont="1" applyFill="1" applyBorder="1" applyAlignment="1">
      <alignment horizontal="center" vertical="center"/>
    </xf>
    <xf numFmtId="0" fontId="15" fillId="3" borderId="6" xfId="0" applyFont="1" applyFill="1" applyBorder="1" applyAlignment="1">
      <alignment vertical="center"/>
    </xf>
    <xf numFmtId="0" fontId="16" fillId="0" borderId="0" xfId="0" applyFont="1" applyBorder="1" applyAlignment="1">
      <alignment horizontal="center" vertical="center"/>
    </xf>
    <xf numFmtId="0" fontId="16" fillId="0" borderId="0" xfId="0" applyFont="1" applyFill="1" applyBorder="1" applyAlignment="1">
      <alignment horizontal="center" vertical="center"/>
    </xf>
    <xf numFmtId="4" fontId="16" fillId="3" borderId="9" xfId="0" applyNumberFormat="1" applyFont="1" applyFill="1" applyBorder="1" applyAlignment="1">
      <alignment horizontal="center" vertical="center"/>
    </xf>
    <xf numFmtId="4" fontId="16" fillId="2" borderId="9" xfId="0" applyNumberFormat="1" applyFont="1" applyFill="1" applyBorder="1" applyAlignment="1">
      <alignment horizontal="center" vertical="center"/>
    </xf>
    <xf numFmtId="4" fontId="16" fillId="4" borderId="9" xfId="0" applyNumberFormat="1" applyFont="1" applyFill="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4" fontId="16" fillId="2" borderId="9" xfId="0" applyNumberFormat="1"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 fillId="4" borderId="0" xfId="0" applyFont="1" applyFill="1" applyBorder="1" applyAlignment="1">
      <alignment horizontal="center" vertical="center"/>
    </xf>
    <xf numFmtId="0" fontId="14"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0" xfId="0" applyFont="1" applyFill="1" applyBorder="1" applyAlignment="1">
      <alignment horizontal="left" vertical="center"/>
    </xf>
    <xf numFmtId="0" fontId="14" fillId="3" borderId="0" xfId="0" applyFont="1" applyFill="1" applyBorder="1" applyAlignment="1">
      <alignment horizontal="center" vertical="center"/>
    </xf>
    <xf numFmtId="0" fontId="14" fillId="4" borderId="1" xfId="0" applyFont="1" applyFill="1" applyBorder="1" applyAlignment="1">
      <alignment horizontal="center" vertical="center"/>
    </xf>
    <xf numFmtId="0" fontId="3"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4" fillId="4" borderId="0" xfId="0" applyFont="1" applyFill="1" applyBorder="1" applyAlignment="1">
      <alignment horizontal="center" vertical="center"/>
    </xf>
    <xf numFmtId="0" fontId="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8"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2" fillId="0" borderId="0" xfId="0" applyFont="1" applyAlignment="1">
      <alignment horizontal="center" vertical="center"/>
    </xf>
    <xf numFmtId="2" fontId="4" fillId="2" borderId="0" xfId="0" applyNumberFormat="1" applyFont="1" applyFill="1" applyBorder="1" applyAlignment="1">
      <alignment horizontal="center" vertical="center"/>
    </xf>
    <xf numFmtId="0" fontId="1" fillId="0" borderId="0" xfId="0" applyFont="1" applyAlignment="1">
      <alignment horizontal="left" vertical="center" wrapText="1"/>
    </xf>
    <xf numFmtId="0" fontId="6" fillId="0" borderId="0" xfId="0" applyFont="1" applyFill="1" applyAlignment="1">
      <alignment horizontal="center" vertical="center"/>
    </xf>
    <xf numFmtId="0" fontId="3" fillId="0" borderId="0" xfId="0" applyFont="1" applyFill="1" applyBorder="1" applyAlignment="1">
      <alignment horizontal="center" vertical="center"/>
    </xf>
    <xf numFmtId="0" fontId="7" fillId="0" borderId="0" xfId="0" applyFont="1" applyFill="1" applyAlignment="1">
      <alignment horizontal="center" vertical="center"/>
    </xf>
    <xf numFmtId="0" fontId="1" fillId="0" borderId="0" xfId="0" applyFont="1" applyFill="1" applyAlignment="1">
      <alignment horizontal="center" vertical="center"/>
    </xf>
    <xf numFmtId="0" fontId="12" fillId="2" borderId="0" xfId="0" applyFont="1" applyFill="1" applyBorder="1" applyAlignment="1">
      <alignment horizontal="left" vertical="center"/>
    </xf>
    <xf numFmtId="0" fontId="11" fillId="3" borderId="0" xfId="0" applyFont="1" applyFill="1" applyBorder="1" applyAlignment="1">
      <alignment horizontal="left" vertical="center"/>
    </xf>
    <xf numFmtId="0" fontId="12" fillId="3" borderId="0" xfId="0" applyFont="1" applyFill="1" applyBorder="1" applyAlignment="1">
      <alignment horizontal="left" vertical="center"/>
    </xf>
    <xf numFmtId="0" fontId="12" fillId="3" borderId="6"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1" fillId="4" borderId="0" xfId="0" applyFont="1" applyFill="1" applyBorder="1" applyAlignment="1">
      <alignment horizontal="left" vertical="center"/>
    </xf>
    <xf numFmtId="0" fontId="13" fillId="4" borderId="0" xfId="0" applyFont="1" applyFill="1" applyBorder="1" applyAlignment="1">
      <alignment horizontal="left" vertical="center"/>
    </xf>
    <xf numFmtId="0" fontId="12" fillId="4" borderId="0" xfId="0" applyFont="1" applyFill="1" applyBorder="1" applyAlignment="1">
      <alignment horizontal="left" vertical="center"/>
    </xf>
    <xf numFmtId="0" fontId="11" fillId="2" borderId="0" xfId="0" applyFont="1" applyFill="1" applyBorder="1" applyAlignment="1">
      <alignment horizontal="left" vertical="center"/>
    </xf>
    <xf numFmtId="0" fontId="13" fillId="2" borderId="0" xfId="0" applyFont="1" applyFill="1" applyBorder="1" applyAlignment="1">
      <alignment horizontal="left" vertical="center"/>
    </xf>
    <xf numFmtId="0" fontId="12" fillId="2" borderId="6" xfId="0" applyFont="1" applyFill="1" applyBorder="1" applyAlignment="1">
      <alignment horizontal="left" vertical="center"/>
    </xf>
    <xf numFmtId="0" fontId="13" fillId="3" borderId="0" xfId="0" applyFont="1" applyFill="1" applyBorder="1" applyAlignment="1">
      <alignment horizontal="left" vertical="center"/>
    </xf>
    <xf numFmtId="0" fontId="12" fillId="5" borderId="10" xfId="0" applyFont="1" applyFill="1" applyBorder="1" applyAlignment="1">
      <alignment horizontal="center" vertical="center" wrapText="1"/>
    </xf>
    <xf numFmtId="0" fontId="12" fillId="5" borderId="12" xfId="0" applyFont="1" applyFill="1" applyBorder="1" applyAlignment="1">
      <alignment horizontal="center" vertical="center"/>
    </xf>
    <xf numFmtId="0" fontId="12" fillId="5" borderId="11"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0" xfId="0" quotePrefix="1" applyFont="1" applyFill="1" applyBorder="1" applyAlignment="1">
      <alignment horizontal="left" vertical="center"/>
    </xf>
    <xf numFmtId="0" fontId="12" fillId="4" borderId="5"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quotePrefix="1" applyFont="1" applyFill="1" applyBorder="1" applyAlignment="1">
      <alignment horizontal="left" vertical="center"/>
    </xf>
    <xf numFmtId="0" fontId="12" fillId="4" borderId="6" xfId="0" applyFont="1" applyFill="1" applyBorder="1" applyAlignment="1">
      <alignment horizontal="left" vertical="center"/>
    </xf>
    <xf numFmtId="0" fontId="12" fillId="2" borderId="0" xfId="0" quotePrefix="1" applyFont="1" applyFill="1" applyBorder="1" applyAlignment="1">
      <alignment horizontal="left" vertical="center"/>
    </xf>
    <xf numFmtId="0" fontId="15" fillId="3" borderId="0"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9"/>
  <sheetViews>
    <sheetView showGridLines="0" zoomScale="120" zoomScaleNormal="120" workbookViewId="0">
      <selection activeCell="AW21" sqref="AW21"/>
    </sheetView>
  </sheetViews>
  <sheetFormatPr baseColWidth="10" defaultColWidth="3.7109375" defaultRowHeight="15.75" x14ac:dyDescent="0.25"/>
  <cols>
    <col min="1" max="1" width="3.7109375" style="1"/>
    <col min="2" max="2" width="3.5703125" style="1" bestFit="1" customWidth="1"/>
    <col min="3" max="3" width="3.140625" style="1" bestFit="1" customWidth="1"/>
    <col min="4" max="4" width="2.28515625" style="1" bestFit="1" customWidth="1"/>
    <col min="5" max="5" width="5.5703125" style="1" bestFit="1" customWidth="1"/>
    <col min="6" max="6" width="3.140625" style="1" bestFit="1" customWidth="1"/>
    <col min="7" max="7" width="2.28515625" style="1" bestFit="1" customWidth="1"/>
    <col min="8" max="8" width="5.5703125" style="1" bestFit="1" customWidth="1"/>
    <col min="9" max="9" width="3.140625" style="1" bestFit="1" customWidth="1"/>
    <col min="10" max="10" width="2.140625" style="1" bestFit="1" customWidth="1"/>
    <col min="11" max="11" width="3.140625" style="1" bestFit="1" customWidth="1"/>
    <col min="12" max="12" width="3" style="1" bestFit="1" customWidth="1"/>
    <col min="13" max="14" width="3.7109375" style="1"/>
    <col min="15" max="15" width="3.7109375" style="16"/>
    <col min="16" max="16" width="3.5703125" style="1" customWidth="1"/>
    <col min="17" max="17" width="2.28515625" style="1" bestFit="1" customWidth="1"/>
    <col min="18" max="18" width="3.5703125" style="1" bestFit="1" customWidth="1"/>
    <col min="19" max="19" width="2.28515625" style="1" bestFit="1" customWidth="1"/>
    <col min="20" max="23" width="3.7109375" style="1"/>
    <col min="24" max="24" width="3.7109375" style="16"/>
    <col min="25" max="26" width="3.7109375" style="1"/>
    <col min="27" max="27" width="3.5703125" style="1" bestFit="1" customWidth="1"/>
    <col min="28" max="28" width="3.140625" style="1" bestFit="1" customWidth="1"/>
    <col min="29" max="29" width="2.28515625" style="1" bestFit="1" customWidth="1"/>
    <col min="30" max="30" width="3.5703125" style="1" bestFit="1" customWidth="1"/>
    <col min="31" max="31" width="3.140625" style="1" bestFit="1" customWidth="1"/>
    <col min="32" max="32" width="2.28515625" style="1" bestFit="1" customWidth="1"/>
    <col min="33" max="33" width="5.5703125" style="1" bestFit="1" customWidth="1"/>
    <col min="34" max="34" width="3" style="1" bestFit="1" customWidth="1"/>
    <col min="35" max="35" width="2.28515625" style="1" bestFit="1" customWidth="1"/>
    <col min="36" max="36" width="3.5703125" style="1" bestFit="1" customWidth="1"/>
    <col min="37" max="37" width="3.140625" style="1" bestFit="1" customWidth="1"/>
    <col min="38" max="38" width="2.140625" style="1" bestFit="1" customWidth="1"/>
    <col min="39" max="39" width="3.140625" style="1" bestFit="1" customWidth="1"/>
    <col min="40" max="40" width="3" style="1" bestFit="1" customWidth="1"/>
    <col min="41" max="16384" width="3.7109375" style="1"/>
  </cols>
  <sheetData>
    <row r="1" spans="1:41" ht="26.25" x14ac:dyDescent="0.25">
      <c r="A1" s="128" t="s">
        <v>10</v>
      </c>
      <c r="B1" s="128"/>
      <c r="C1" s="128"/>
      <c r="D1" s="128"/>
      <c r="E1" s="128"/>
      <c r="F1" s="128"/>
      <c r="G1" s="128"/>
      <c r="H1" s="128"/>
      <c r="I1" s="128"/>
      <c r="J1" s="128"/>
      <c r="K1" s="128"/>
      <c r="L1" s="128"/>
      <c r="M1" s="128"/>
      <c r="N1" s="2"/>
      <c r="O1" s="17"/>
      <c r="Z1" s="128" t="s">
        <v>10</v>
      </c>
      <c r="AA1" s="128"/>
      <c r="AB1" s="128"/>
      <c r="AC1" s="128"/>
      <c r="AD1" s="128"/>
      <c r="AE1" s="128"/>
      <c r="AF1" s="128"/>
      <c r="AG1" s="128"/>
      <c r="AH1" s="128"/>
      <c r="AI1" s="128"/>
      <c r="AJ1" s="128"/>
      <c r="AK1" s="128"/>
      <c r="AL1" s="128"/>
      <c r="AM1" s="128"/>
      <c r="AN1" s="128"/>
      <c r="AO1" s="128"/>
    </row>
    <row r="2" spans="1:41" ht="26.25" x14ac:dyDescent="0.25">
      <c r="A2" s="128" t="s">
        <v>12</v>
      </c>
      <c r="B2" s="128"/>
      <c r="C2" s="128"/>
      <c r="D2" s="128"/>
      <c r="E2" s="128"/>
      <c r="F2" s="128"/>
      <c r="G2" s="128"/>
      <c r="H2" s="128"/>
      <c r="I2" s="128"/>
      <c r="J2" s="128"/>
      <c r="K2" s="128"/>
      <c r="L2" s="128"/>
      <c r="M2" s="128"/>
      <c r="N2" s="2"/>
      <c r="O2" s="17"/>
      <c r="Z2" s="128" t="s">
        <v>11</v>
      </c>
      <c r="AA2" s="128"/>
      <c r="AB2" s="128"/>
      <c r="AC2" s="128"/>
      <c r="AD2" s="128"/>
      <c r="AE2" s="128"/>
      <c r="AF2" s="128"/>
      <c r="AG2" s="128"/>
      <c r="AH2" s="128"/>
      <c r="AI2" s="128"/>
      <c r="AJ2" s="128"/>
      <c r="AK2" s="128"/>
      <c r="AL2" s="128"/>
      <c r="AM2" s="128"/>
      <c r="AN2" s="128"/>
      <c r="AO2" s="128"/>
    </row>
    <row r="4" spans="1:41" x14ac:dyDescent="0.25">
      <c r="A4" s="5"/>
      <c r="B4" s="6"/>
      <c r="C4" s="6"/>
      <c r="D4" s="6"/>
      <c r="E4" s="6"/>
      <c r="F4" s="6"/>
      <c r="G4" s="6"/>
      <c r="H4" s="6"/>
      <c r="I4" s="6"/>
      <c r="J4" s="6"/>
      <c r="K4" s="6"/>
      <c r="L4" s="6"/>
      <c r="M4" s="7"/>
      <c r="P4" s="124" t="s">
        <v>0</v>
      </c>
      <c r="Q4" s="120" t="s">
        <v>13</v>
      </c>
      <c r="R4" s="123" t="s">
        <v>14</v>
      </c>
      <c r="S4" s="123"/>
      <c r="T4" s="123"/>
      <c r="U4" s="123"/>
      <c r="V4" s="123"/>
      <c r="W4" s="123"/>
      <c r="X4" s="15"/>
      <c r="Z4" s="5"/>
      <c r="AA4" s="6"/>
      <c r="AB4" s="6"/>
      <c r="AC4" s="6"/>
      <c r="AD4" s="6"/>
      <c r="AE4" s="6"/>
      <c r="AF4" s="6"/>
      <c r="AG4" s="6"/>
      <c r="AH4" s="6"/>
      <c r="AI4" s="6"/>
      <c r="AJ4" s="6"/>
      <c r="AK4" s="6"/>
      <c r="AL4" s="6"/>
      <c r="AM4" s="6"/>
      <c r="AN4" s="6"/>
      <c r="AO4" s="7"/>
    </row>
    <row r="5" spans="1:41" x14ac:dyDescent="0.25">
      <c r="A5" s="8"/>
      <c r="B5" s="127" t="s">
        <v>0</v>
      </c>
      <c r="C5" s="4" t="s">
        <v>1</v>
      </c>
      <c r="D5" s="117" t="s">
        <v>35</v>
      </c>
      <c r="E5" s="116" t="s">
        <v>3</v>
      </c>
      <c r="F5" s="14" t="s">
        <v>2</v>
      </c>
      <c r="G5" s="117" t="s">
        <v>35</v>
      </c>
      <c r="H5" s="119">
        <v>52</v>
      </c>
      <c r="I5" s="14" t="s">
        <v>4</v>
      </c>
      <c r="J5" s="10"/>
      <c r="K5" s="10"/>
      <c r="L5" s="10"/>
      <c r="M5" s="9"/>
      <c r="P5" s="124"/>
      <c r="Q5" s="120"/>
      <c r="R5" s="123"/>
      <c r="S5" s="123"/>
      <c r="T5" s="123"/>
      <c r="U5" s="123"/>
      <c r="V5" s="123"/>
      <c r="W5" s="123"/>
      <c r="X5" s="15"/>
      <c r="Z5" s="8"/>
      <c r="AA5" s="127" t="s">
        <v>0</v>
      </c>
      <c r="AB5" s="4" t="s">
        <v>1</v>
      </c>
      <c r="AC5" s="117" t="s">
        <v>35</v>
      </c>
      <c r="AD5" s="116" t="s">
        <v>3</v>
      </c>
      <c r="AE5" s="14" t="s">
        <v>2</v>
      </c>
      <c r="AF5" s="117" t="s">
        <v>35</v>
      </c>
      <c r="AG5" s="129">
        <v>365.25</v>
      </c>
      <c r="AH5" s="129"/>
      <c r="AI5" s="129"/>
      <c r="AJ5" s="129"/>
      <c r="AK5" s="14" t="s">
        <v>9</v>
      </c>
      <c r="AL5" s="10"/>
      <c r="AM5" s="10"/>
      <c r="AN5" s="10"/>
      <c r="AO5" s="9"/>
    </row>
    <row r="6" spans="1:41" x14ac:dyDescent="0.25">
      <c r="A6" s="8"/>
      <c r="B6" s="127"/>
      <c r="C6" s="13" t="s">
        <v>2</v>
      </c>
      <c r="D6" s="118"/>
      <c r="E6" s="116"/>
      <c r="F6" s="13" t="s">
        <v>4</v>
      </c>
      <c r="G6" s="118"/>
      <c r="H6" s="119"/>
      <c r="I6" s="13" t="s">
        <v>5</v>
      </c>
      <c r="J6" s="10"/>
      <c r="K6" s="10"/>
      <c r="L6" s="10"/>
      <c r="M6" s="9"/>
      <c r="Z6" s="8"/>
      <c r="AA6" s="127"/>
      <c r="AB6" s="13" t="s">
        <v>2</v>
      </c>
      <c r="AC6" s="118"/>
      <c r="AD6" s="116"/>
      <c r="AE6" s="13" t="s">
        <v>4</v>
      </c>
      <c r="AF6" s="118"/>
      <c r="AG6" s="129"/>
      <c r="AH6" s="129"/>
      <c r="AI6" s="129"/>
      <c r="AJ6" s="129"/>
      <c r="AK6" s="13" t="s">
        <v>5</v>
      </c>
      <c r="AL6" s="10"/>
      <c r="AM6" s="10"/>
      <c r="AN6" s="10"/>
      <c r="AO6" s="9"/>
    </row>
    <row r="7" spans="1:41" x14ac:dyDescent="0.25">
      <c r="A7" s="8"/>
      <c r="B7" s="4"/>
      <c r="C7" s="4"/>
      <c r="D7" s="4"/>
      <c r="E7" s="4"/>
      <c r="F7" s="4"/>
      <c r="G7" s="4"/>
      <c r="H7" s="4"/>
      <c r="I7" s="4"/>
      <c r="J7" s="118" t="s">
        <v>7</v>
      </c>
      <c r="K7" s="126" t="s">
        <v>8</v>
      </c>
      <c r="L7" s="4" t="s">
        <v>1</v>
      </c>
      <c r="M7" s="9"/>
      <c r="P7" s="121" t="s">
        <v>3</v>
      </c>
      <c r="Q7" s="120" t="s">
        <v>13</v>
      </c>
      <c r="R7" s="123" t="s">
        <v>15</v>
      </c>
      <c r="S7" s="123"/>
      <c r="T7" s="123"/>
      <c r="U7" s="123"/>
      <c r="V7" s="123"/>
      <c r="W7" s="123"/>
      <c r="X7" s="15"/>
      <c r="Z7" s="8"/>
      <c r="AA7" s="4"/>
      <c r="AB7" s="4"/>
      <c r="AC7" s="4"/>
      <c r="AD7" s="4"/>
      <c r="AE7" s="4"/>
      <c r="AF7" s="4"/>
      <c r="AG7" s="4"/>
      <c r="AH7" s="4"/>
      <c r="AI7" s="4"/>
      <c r="AJ7" s="4"/>
      <c r="AK7" s="4"/>
      <c r="AL7" s="118" t="s">
        <v>7</v>
      </c>
      <c r="AM7" s="126" t="s">
        <v>8</v>
      </c>
      <c r="AN7" s="4" t="s">
        <v>1</v>
      </c>
      <c r="AO7" s="9"/>
    </row>
    <row r="8" spans="1:41" x14ac:dyDescent="0.25">
      <c r="A8" s="8"/>
      <c r="B8" s="10"/>
      <c r="C8" s="10"/>
      <c r="D8" s="10"/>
      <c r="E8" s="10"/>
      <c r="F8" s="10"/>
      <c r="G8" s="10"/>
      <c r="H8" s="10"/>
      <c r="I8" s="10"/>
      <c r="J8" s="118"/>
      <c r="K8" s="126"/>
      <c r="L8" s="10" t="s">
        <v>6</v>
      </c>
      <c r="M8" s="9"/>
      <c r="P8" s="121"/>
      <c r="Q8" s="120"/>
      <c r="R8" s="123"/>
      <c r="S8" s="123"/>
      <c r="T8" s="123"/>
      <c r="U8" s="123"/>
      <c r="V8" s="123"/>
      <c r="W8" s="123"/>
      <c r="X8" s="15"/>
      <c r="Z8" s="8"/>
      <c r="AA8" s="10"/>
      <c r="AB8" s="10"/>
      <c r="AC8" s="10"/>
      <c r="AD8" s="10"/>
      <c r="AE8" s="10"/>
      <c r="AF8" s="10"/>
      <c r="AG8" s="10"/>
      <c r="AH8" s="10"/>
      <c r="AI8" s="10"/>
      <c r="AJ8" s="10"/>
      <c r="AK8" s="10"/>
      <c r="AL8" s="118"/>
      <c r="AM8" s="126"/>
      <c r="AN8" s="10" t="s">
        <v>6</v>
      </c>
      <c r="AO8" s="9"/>
    </row>
    <row r="9" spans="1:41" ht="15.75" customHeight="1" x14ac:dyDescent="0.25">
      <c r="A9" s="8"/>
      <c r="B9" s="10"/>
      <c r="C9" s="10"/>
      <c r="D9" s="10"/>
      <c r="E9" s="119">
        <v>12</v>
      </c>
      <c r="F9" s="4" t="s">
        <v>6</v>
      </c>
      <c r="G9" s="10"/>
      <c r="H9" s="10"/>
      <c r="I9" s="10"/>
      <c r="J9" s="10"/>
      <c r="K9" s="10"/>
      <c r="L9" s="10"/>
      <c r="M9" s="9"/>
      <c r="Z9" s="8"/>
      <c r="AA9" s="3"/>
      <c r="AB9" s="3"/>
      <c r="AC9" s="117"/>
      <c r="AD9" s="119">
        <v>7</v>
      </c>
      <c r="AE9" s="14" t="s">
        <v>9</v>
      </c>
      <c r="AF9" s="117" t="s">
        <v>35</v>
      </c>
      <c r="AG9" s="119">
        <v>12</v>
      </c>
      <c r="AH9" s="4" t="s">
        <v>6</v>
      </c>
      <c r="AI9" s="10"/>
      <c r="AJ9" s="10"/>
      <c r="AK9" s="10"/>
      <c r="AL9" s="10"/>
      <c r="AM9" s="10"/>
      <c r="AN9" s="10"/>
      <c r="AO9" s="9"/>
    </row>
    <row r="10" spans="1:41" ht="15.75" customHeight="1" x14ac:dyDescent="0.25">
      <c r="A10" s="8"/>
      <c r="B10" s="10"/>
      <c r="C10" s="10"/>
      <c r="D10" s="10"/>
      <c r="E10" s="119"/>
      <c r="F10" s="13" t="s">
        <v>5</v>
      </c>
      <c r="G10" s="10"/>
      <c r="H10" s="10"/>
      <c r="I10" s="10"/>
      <c r="J10" s="10"/>
      <c r="K10" s="10"/>
      <c r="L10" s="10"/>
      <c r="M10" s="9"/>
      <c r="P10" s="131" t="s">
        <v>0</v>
      </c>
      <c r="Q10" s="132" t="s">
        <v>35</v>
      </c>
      <c r="R10" s="133" t="s">
        <v>3</v>
      </c>
      <c r="S10" s="134" t="s">
        <v>13</v>
      </c>
      <c r="T10" s="123" t="s">
        <v>16</v>
      </c>
      <c r="U10" s="123"/>
      <c r="V10" s="123"/>
      <c r="W10" s="123"/>
      <c r="X10" s="15"/>
      <c r="Z10" s="8"/>
      <c r="AA10" s="3"/>
      <c r="AB10" s="3"/>
      <c r="AC10" s="118"/>
      <c r="AD10" s="119"/>
      <c r="AE10" s="13" t="s">
        <v>4</v>
      </c>
      <c r="AF10" s="118"/>
      <c r="AG10" s="119"/>
      <c r="AH10" s="13" t="s">
        <v>5</v>
      </c>
      <c r="AI10" s="10"/>
      <c r="AJ10" s="10"/>
      <c r="AK10" s="10"/>
      <c r="AL10" s="10"/>
      <c r="AM10" s="10"/>
      <c r="AN10" s="10"/>
      <c r="AO10" s="9"/>
    </row>
    <row r="11" spans="1:41" ht="15.75" customHeight="1" x14ac:dyDescent="0.25">
      <c r="A11" s="11"/>
      <c r="B11" s="4"/>
      <c r="C11" s="4"/>
      <c r="D11" s="4"/>
      <c r="E11" s="4"/>
      <c r="F11" s="4"/>
      <c r="G11" s="4"/>
      <c r="H11" s="4"/>
      <c r="I11" s="4"/>
      <c r="J11" s="4"/>
      <c r="K11" s="4"/>
      <c r="L11" s="4"/>
      <c r="M11" s="12"/>
      <c r="P11" s="131"/>
      <c r="Q11" s="132"/>
      <c r="R11" s="133"/>
      <c r="S11" s="134"/>
      <c r="T11" s="123"/>
      <c r="U11" s="123"/>
      <c r="V11" s="123"/>
      <c r="W11" s="123"/>
      <c r="X11" s="15"/>
      <c r="Z11" s="11"/>
      <c r="AA11" s="4"/>
      <c r="AB11" s="4"/>
      <c r="AC11" s="4"/>
      <c r="AD11" s="4"/>
      <c r="AE11" s="4"/>
      <c r="AF11" s="4"/>
      <c r="AG11" s="4"/>
      <c r="AH11" s="4"/>
      <c r="AI11" s="4"/>
      <c r="AJ11" s="4"/>
      <c r="AK11" s="4"/>
      <c r="AL11" s="4"/>
      <c r="AM11" s="4"/>
      <c r="AN11" s="4"/>
      <c r="AO11" s="12"/>
    </row>
    <row r="13" spans="1:41" ht="15.75" customHeight="1" x14ac:dyDescent="0.25">
      <c r="A13" s="5"/>
      <c r="B13" s="6"/>
      <c r="C13" s="6"/>
      <c r="D13" s="6"/>
      <c r="E13" s="6"/>
      <c r="F13" s="6"/>
      <c r="G13" s="6"/>
      <c r="H13" s="6"/>
      <c r="I13" s="6"/>
      <c r="J13" s="6"/>
      <c r="K13" s="6"/>
      <c r="L13" s="6"/>
      <c r="M13" s="7"/>
      <c r="P13" s="122" t="s">
        <v>8</v>
      </c>
      <c r="Q13" s="120" t="s">
        <v>13</v>
      </c>
      <c r="R13" s="130" t="s">
        <v>20</v>
      </c>
      <c r="S13" s="123"/>
      <c r="T13" s="123"/>
      <c r="U13" s="123"/>
      <c r="V13" s="123"/>
      <c r="W13" s="123"/>
      <c r="X13" s="15"/>
      <c r="Z13" s="5"/>
      <c r="AA13" s="6"/>
      <c r="AB13" s="6"/>
      <c r="AC13" s="6"/>
      <c r="AD13" s="6"/>
      <c r="AE13" s="6"/>
      <c r="AF13" s="6"/>
      <c r="AG13" s="6"/>
      <c r="AH13" s="6"/>
      <c r="AI13" s="6"/>
      <c r="AJ13" s="6"/>
      <c r="AK13" s="6"/>
      <c r="AL13" s="6"/>
      <c r="AM13" s="6"/>
      <c r="AN13" s="6"/>
      <c r="AO13" s="7"/>
    </row>
    <row r="14" spans="1:41" x14ac:dyDescent="0.25">
      <c r="A14" s="8"/>
      <c r="B14" s="10"/>
      <c r="C14" s="10"/>
      <c r="D14" s="10"/>
      <c r="E14" s="126" t="s">
        <v>8</v>
      </c>
      <c r="F14" s="4" t="s">
        <v>1</v>
      </c>
      <c r="G14" s="117" t="s">
        <v>35</v>
      </c>
      <c r="H14" s="119">
        <v>12</v>
      </c>
      <c r="I14" s="14" t="s">
        <v>6</v>
      </c>
      <c r="J14" s="10"/>
      <c r="K14" s="10"/>
      <c r="L14" s="10"/>
      <c r="M14" s="9"/>
      <c r="P14" s="122"/>
      <c r="Q14" s="120"/>
      <c r="R14" s="123"/>
      <c r="S14" s="123"/>
      <c r="T14" s="123"/>
      <c r="U14" s="123"/>
      <c r="V14" s="123"/>
      <c r="W14" s="123"/>
      <c r="X14" s="15"/>
      <c r="Z14" s="8"/>
      <c r="AA14" s="10"/>
      <c r="AB14" s="10"/>
      <c r="AC14" s="10"/>
      <c r="AD14" s="126" t="s">
        <v>8</v>
      </c>
      <c r="AE14" s="4" t="s">
        <v>1</v>
      </c>
      <c r="AF14" s="117" t="s">
        <v>35</v>
      </c>
      <c r="AG14" s="119">
        <v>12</v>
      </c>
      <c r="AH14" s="14" t="s">
        <v>6</v>
      </c>
      <c r="AI14" s="117" t="s">
        <v>35</v>
      </c>
      <c r="AJ14" s="119">
        <v>7</v>
      </c>
      <c r="AK14" s="14" t="s">
        <v>9</v>
      </c>
      <c r="AL14" s="10"/>
      <c r="AM14" s="10"/>
      <c r="AN14" s="10"/>
      <c r="AO14" s="9"/>
    </row>
    <row r="15" spans="1:41" x14ac:dyDescent="0.25">
      <c r="A15" s="8"/>
      <c r="B15" s="10"/>
      <c r="C15" s="10"/>
      <c r="D15" s="10"/>
      <c r="E15" s="126"/>
      <c r="F15" s="13" t="s">
        <v>6</v>
      </c>
      <c r="G15" s="118"/>
      <c r="H15" s="119"/>
      <c r="I15" s="13" t="s">
        <v>5</v>
      </c>
      <c r="J15" s="10"/>
      <c r="K15" s="10"/>
      <c r="L15" s="10"/>
      <c r="M15" s="9"/>
      <c r="Z15" s="8"/>
      <c r="AA15" s="10"/>
      <c r="AB15" s="10"/>
      <c r="AC15" s="10"/>
      <c r="AD15" s="126"/>
      <c r="AE15" s="13" t="s">
        <v>6</v>
      </c>
      <c r="AF15" s="118"/>
      <c r="AG15" s="119"/>
      <c r="AH15" s="13" t="s">
        <v>5</v>
      </c>
      <c r="AI15" s="118"/>
      <c r="AJ15" s="119"/>
      <c r="AK15" s="13" t="s">
        <v>4</v>
      </c>
      <c r="AL15" s="10"/>
      <c r="AM15" s="10"/>
      <c r="AN15" s="10"/>
      <c r="AO15" s="9"/>
    </row>
    <row r="16" spans="1:41" x14ac:dyDescent="0.25">
      <c r="A16" s="8"/>
      <c r="B16" s="127" t="s">
        <v>0</v>
      </c>
      <c r="C16" s="4" t="s">
        <v>1</v>
      </c>
      <c r="D16" s="118" t="s">
        <v>7</v>
      </c>
      <c r="E16" s="4"/>
      <c r="F16" s="4"/>
      <c r="G16" s="4"/>
      <c r="H16" s="4"/>
      <c r="I16" s="4"/>
      <c r="J16" s="10"/>
      <c r="K16" s="10"/>
      <c r="L16" s="10"/>
      <c r="M16" s="9"/>
      <c r="P16" s="125" t="s">
        <v>17</v>
      </c>
      <c r="Q16" s="125"/>
      <c r="R16" s="125"/>
      <c r="S16" s="125"/>
      <c r="T16" s="125"/>
      <c r="U16" s="125"/>
      <c r="V16" s="125"/>
      <c r="W16" s="125"/>
      <c r="X16" s="18"/>
      <c r="Z16" s="8"/>
      <c r="AA16" s="127" t="s">
        <v>0</v>
      </c>
      <c r="AB16" s="4" t="s">
        <v>1</v>
      </c>
      <c r="AC16" s="118" t="s">
        <v>7</v>
      </c>
      <c r="AD16" s="4"/>
      <c r="AE16" s="4"/>
      <c r="AF16" s="4"/>
      <c r="AG16" s="4"/>
      <c r="AH16" s="4"/>
      <c r="AI16" s="4"/>
      <c r="AJ16" s="4"/>
      <c r="AK16" s="4"/>
      <c r="AL16" s="4"/>
      <c r="AM16" s="10"/>
      <c r="AN16" s="10"/>
      <c r="AO16" s="9"/>
    </row>
    <row r="17" spans="1:41" x14ac:dyDescent="0.25">
      <c r="A17" s="8"/>
      <c r="B17" s="127"/>
      <c r="C17" s="10" t="s">
        <v>2</v>
      </c>
      <c r="D17" s="118"/>
      <c r="E17" s="10"/>
      <c r="F17" s="10"/>
      <c r="G17" s="10"/>
      <c r="H17" s="10"/>
      <c r="I17" s="10"/>
      <c r="J17" s="10"/>
      <c r="K17" s="10"/>
      <c r="L17" s="10"/>
      <c r="M17" s="9"/>
      <c r="P17" s="18"/>
      <c r="Q17" s="18"/>
      <c r="R17" s="18"/>
      <c r="S17" s="18"/>
      <c r="T17" s="18"/>
      <c r="U17" s="18"/>
      <c r="V17" s="18"/>
      <c r="W17" s="18"/>
      <c r="X17" s="18"/>
      <c r="Z17" s="8"/>
      <c r="AA17" s="127"/>
      <c r="AB17" s="10" t="s">
        <v>2</v>
      </c>
      <c r="AC17" s="118"/>
      <c r="AD17" s="10"/>
      <c r="AE17" s="10"/>
      <c r="AF17" s="10"/>
      <c r="AG17" s="10"/>
      <c r="AH17" s="10"/>
      <c r="AI17" s="10"/>
      <c r="AJ17" s="10"/>
      <c r="AK17" s="10"/>
      <c r="AL17" s="10"/>
      <c r="AM17" s="10"/>
      <c r="AN17" s="10"/>
      <c r="AO17" s="9"/>
    </row>
    <row r="18" spans="1:41" x14ac:dyDescent="0.25">
      <c r="A18" s="8"/>
      <c r="B18" s="10"/>
      <c r="C18" s="10"/>
      <c r="D18" s="10"/>
      <c r="E18" s="116" t="s">
        <v>3</v>
      </c>
      <c r="F18" s="4" t="s">
        <v>2</v>
      </c>
      <c r="G18" s="117" t="s">
        <v>35</v>
      </c>
      <c r="H18" s="119">
        <v>52</v>
      </c>
      <c r="I18" s="14" t="s">
        <v>4</v>
      </c>
      <c r="J18" s="10"/>
      <c r="K18" s="10"/>
      <c r="L18" s="10"/>
      <c r="M18" s="9"/>
      <c r="O18" s="76"/>
      <c r="P18" s="77"/>
      <c r="Q18" s="77"/>
      <c r="R18" s="77"/>
      <c r="S18" s="77"/>
      <c r="T18" s="77"/>
      <c r="U18" s="77"/>
      <c r="V18" s="77"/>
      <c r="W18" s="77"/>
      <c r="X18" s="78"/>
      <c r="Z18" s="8"/>
      <c r="AA18" s="10"/>
      <c r="AB18" s="10"/>
      <c r="AC18" s="10"/>
      <c r="AD18" s="116" t="s">
        <v>3</v>
      </c>
      <c r="AE18" s="4" t="s">
        <v>2</v>
      </c>
      <c r="AF18" s="117" t="s">
        <v>35</v>
      </c>
      <c r="AG18" s="129">
        <v>365.25</v>
      </c>
      <c r="AH18" s="129"/>
      <c r="AI18" s="129"/>
      <c r="AJ18" s="129"/>
      <c r="AK18" s="14" t="s">
        <v>9</v>
      </c>
      <c r="AL18" s="10"/>
      <c r="AM18" s="10"/>
      <c r="AN18" s="10"/>
      <c r="AO18" s="9"/>
    </row>
    <row r="19" spans="1:41" x14ac:dyDescent="0.25">
      <c r="A19" s="8"/>
      <c r="B19" s="10"/>
      <c r="C19" s="10"/>
      <c r="D19" s="10"/>
      <c r="E19" s="116"/>
      <c r="F19" s="13" t="s">
        <v>4</v>
      </c>
      <c r="G19" s="118"/>
      <c r="H19" s="119"/>
      <c r="I19" s="13" t="s">
        <v>5</v>
      </c>
      <c r="J19" s="10"/>
      <c r="K19" s="10"/>
      <c r="L19" s="10"/>
      <c r="M19" s="9"/>
      <c r="O19" s="65"/>
      <c r="P19" s="107">
        <v>52</v>
      </c>
      <c r="Q19" s="107"/>
      <c r="R19" s="107"/>
      <c r="S19" s="108" t="s">
        <v>31</v>
      </c>
      <c r="T19" s="110">
        <f>52/12</f>
        <v>4.333333333333333</v>
      </c>
      <c r="U19" s="110"/>
      <c r="V19" s="110"/>
      <c r="W19" s="110"/>
      <c r="X19" s="66"/>
      <c r="Z19" s="8"/>
      <c r="AA19" s="10"/>
      <c r="AB19" s="10"/>
      <c r="AC19" s="10"/>
      <c r="AD19" s="116"/>
      <c r="AE19" s="13" t="s">
        <v>4</v>
      </c>
      <c r="AF19" s="118"/>
      <c r="AG19" s="129"/>
      <c r="AH19" s="129"/>
      <c r="AI19" s="129"/>
      <c r="AJ19" s="129"/>
      <c r="AK19" s="13" t="s">
        <v>5</v>
      </c>
      <c r="AL19" s="10"/>
      <c r="AM19" s="10"/>
      <c r="AN19" s="10"/>
      <c r="AO19" s="9"/>
    </row>
    <row r="20" spans="1:41" x14ac:dyDescent="0.25">
      <c r="A20" s="11"/>
      <c r="B20" s="4"/>
      <c r="C20" s="4"/>
      <c r="D20" s="4"/>
      <c r="E20" s="4"/>
      <c r="F20" s="4"/>
      <c r="G20" s="4"/>
      <c r="H20" s="4"/>
      <c r="I20" s="4"/>
      <c r="J20" s="4"/>
      <c r="K20" s="4"/>
      <c r="L20" s="4"/>
      <c r="M20" s="12"/>
      <c r="O20" s="65"/>
      <c r="P20" s="111">
        <v>12</v>
      </c>
      <c r="Q20" s="111"/>
      <c r="R20" s="111"/>
      <c r="S20" s="109"/>
      <c r="T20" s="110"/>
      <c r="U20" s="110"/>
      <c r="V20" s="110"/>
      <c r="W20" s="110"/>
      <c r="X20" s="66"/>
      <c r="Z20" s="11"/>
      <c r="AA20" s="4"/>
      <c r="AB20" s="4"/>
      <c r="AC20" s="4"/>
      <c r="AD20" s="4"/>
      <c r="AE20" s="4"/>
      <c r="AF20" s="4"/>
      <c r="AG20" s="4"/>
      <c r="AH20" s="4"/>
      <c r="AI20" s="4"/>
      <c r="AJ20" s="4"/>
      <c r="AK20" s="4"/>
      <c r="AL20" s="4"/>
      <c r="AM20" s="4"/>
      <c r="AN20" s="4"/>
      <c r="AO20" s="12"/>
    </row>
    <row r="21" spans="1:41" x14ac:dyDescent="0.25">
      <c r="O21" s="65"/>
      <c r="P21" s="109" t="s">
        <v>33</v>
      </c>
      <c r="Q21" s="109"/>
      <c r="R21" s="109"/>
      <c r="S21" s="109"/>
      <c r="T21" s="109"/>
      <c r="U21" s="109"/>
      <c r="V21" s="109"/>
      <c r="W21" s="109"/>
      <c r="X21" s="67"/>
    </row>
    <row r="22" spans="1:41" x14ac:dyDescent="0.25">
      <c r="A22" s="5"/>
      <c r="B22" s="6"/>
      <c r="C22" s="6"/>
      <c r="D22" s="6"/>
      <c r="E22" s="6"/>
      <c r="F22" s="6"/>
      <c r="G22" s="6"/>
      <c r="H22" s="6"/>
      <c r="I22" s="6"/>
      <c r="J22" s="6"/>
      <c r="K22" s="6"/>
      <c r="L22" s="6"/>
      <c r="M22" s="7"/>
      <c r="O22" s="65"/>
      <c r="P22" s="107">
        <v>365.25</v>
      </c>
      <c r="Q22" s="107"/>
      <c r="R22" s="107"/>
      <c r="S22" s="108" t="s">
        <v>31</v>
      </c>
      <c r="T22" s="110">
        <f>356.25/(7*12)</f>
        <v>4.2410714285714288</v>
      </c>
      <c r="U22" s="110"/>
      <c r="V22" s="110"/>
      <c r="W22" s="110"/>
      <c r="X22" s="66"/>
      <c r="Z22" s="5"/>
      <c r="AA22" s="6"/>
      <c r="AB22" s="6"/>
      <c r="AC22" s="6"/>
      <c r="AD22" s="6"/>
      <c r="AE22" s="6"/>
      <c r="AF22" s="6"/>
      <c r="AG22" s="6"/>
      <c r="AH22" s="6"/>
      <c r="AI22" s="6"/>
      <c r="AJ22" s="6"/>
      <c r="AK22" s="6"/>
      <c r="AL22" s="6"/>
      <c r="AM22" s="6"/>
      <c r="AN22" s="6"/>
      <c r="AO22" s="7"/>
    </row>
    <row r="23" spans="1:41" x14ac:dyDescent="0.25">
      <c r="A23" s="8"/>
      <c r="B23" s="10"/>
      <c r="C23" s="10"/>
      <c r="D23" s="10"/>
      <c r="E23" s="126" t="s">
        <v>8</v>
      </c>
      <c r="F23" s="14" t="s">
        <v>1</v>
      </c>
      <c r="G23" s="117" t="s">
        <v>35</v>
      </c>
      <c r="H23" s="119">
        <v>12</v>
      </c>
      <c r="I23" s="14" t="s">
        <v>6</v>
      </c>
      <c r="J23" s="10"/>
      <c r="K23" s="10"/>
      <c r="L23" s="10"/>
      <c r="M23" s="9"/>
      <c r="O23" s="65"/>
      <c r="P23" s="111" t="s">
        <v>36</v>
      </c>
      <c r="Q23" s="111"/>
      <c r="R23" s="111"/>
      <c r="S23" s="109"/>
      <c r="T23" s="110"/>
      <c r="U23" s="110"/>
      <c r="V23" s="110"/>
      <c r="W23" s="110"/>
      <c r="X23" s="66"/>
      <c r="Z23" s="8"/>
      <c r="AA23" s="10"/>
      <c r="AB23" s="10"/>
      <c r="AC23" s="10"/>
      <c r="AD23" s="126" t="s">
        <v>8</v>
      </c>
      <c r="AE23" s="14" t="s">
        <v>1</v>
      </c>
      <c r="AF23" s="117" t="s">
        <v>35</v>
      </c>
      <c r="AG23" s="119">
        <v>12</v>
      </c>
      <c r="AH23" s="14" t="s">
        <v>6</v>
      </c>
      <c r="AI23" s="117" t="s">
        <v>35</v>
      </c>
      <c r="AJ23" s="119">
        <v>7</v>
      </c>
      <c r="AK23" s="14" t="s">
        <v>9</v>
      </c>
      <c r="AL23" s="10"/>
      <c r="AM23" s="10"/>
      <c r="AN23" s="10"/>
      <c r="AO23" s="9"/>
    </row>
    <row r="24" spans="1:41" x14ac:dyDescent="0.25">
      <c r="A24" s="8"/>
      <c r="B24" s="10"/>
      <c r="C24" s="10"/>
      <c r="D24" s="10"/>
      <c r="E24" s="126"/>
      <c r="F24" s="13" t="s">
        <v>6</v>
      </c>
      <c r="G24" s="118"/>
      <c r="H24" s="119"/>
      <c r="I24" s="13" t="s">
        <v>5</v>
      </c>
      <c r="J24" s="10"/>
      <c r="K24" s="10"/>
      <c r="L24" s="10"/>
      <c r="M24" s="9"/>
      <c r="O24" s="68"/>
      <c r="P24" s="64"/>
      <c r="Q24" s="64"/>
      <c r="R24" s="64"/>
      <c r="S24" s="64"/>
      <c r="T24" s="69"/>
      <c r="U24" s="69"/>
      <c r="V24" s="69"/>
      <c r="W24" s="69"/>
      <c r="X24" s="70"/>
      <c r="Z24" s="8"/>
      <c r="AA24" s="10"/>
      <c r="AB24" s="10"/>
      <c r="AC24" s="10"/>
      <c r="AD24" s="126"/>
      <c r="AE24" s="13" t="s">
        <v>6</v>
      </c>
      <c r="AF24" s="118"/>
      <c r="AG24" s="119"/>
      <c r="AH24" s="13" t="s">
        <v>5</v>
      </c>
      <c r="AI24" s="118"/>
      <c r="AJ24" s="119"/>
      <c r="AK24" s="10" t="s">
        <v>4</v>
      </c>
      <c r="AL24" s="10"/>
      <c r="AM24" s="10"/>
      <c r="AN24" s="10"/>
      <c r="AO24" s="9"/>
    </row>
    <row r="25" spans="1:41" ht="15.75" customHeight="1" x14ac:dyDescent="0.25">
      <c r="A25" s="8"/>
      <c r="B25" s="116" t="s">
        <v>3</v>
      </c>
      <c r="C25" s="4" t="s">
        <v>2</v>
      </c>
      <c r="D25" s="118" t="s">
        <v>7</v>
      </c>
      <c r="E25" s="4"/>
      <c r="F25" s="4"/>
      <c r="G25" s="4"/>
      <c r="H25" s="4"/>
      <c r="I25" s="4"/>
      <c r="J25" s="10"/>
      <c r="K25" s="10"/>
      <c r="L25" s="10"/>
      <c r="M25" s="9"/>
      <c r="O25" s="79"/>
      <c r="P25" s="80"/>
      <c r="Q25" s="80"/>
      <c r="R25" s="80"/>
      <c r="S25" s="80"/>
      <c r="T25" s="80"/>
      <c r="U25" s="80"/>
      <c r="V25" s="80"/>
      <c r="W25" s="80"/>
      <c r="X25" s="81"/>
      <c r="Z25" s="8"/>
      <c r="AA25" s="116" t="s">
        <v>3</v>
      </c>
      <c r="AB25" s="4" t="s">
        <v>2</v>
      </c>
      <c r="AC25" s="118" t="s">
        <v>7</v>
      </c>
      <c r="AD25" s="4"/>
      <c r="AE25" s="4"/>
      <c r="AF25" s="4"/>
      <c r="AG25" s="4"/>
      <c r="AH25" s="4"/>
      <c r="AI25" s="4"/>
      <c r="AJ25" s="4"/>
      <c r="AK25" s="4"/>
      <c r="AL25" s="4"/>
      <c r="AM25" s="10"/>
      <c r="AN25" s="10"/>
      <c r="AO25" s="9"/>
    </row>
    <row r="26" spans="1:41" ht="15.75" customHeight="1" x14ac:dyDescent="0.25">
      <c r="A26" s="8"/>
      <c r="B26" s="116"/>
      <c r="C26" s="10" t="s">
        <v>4</v>
      </c>
      <c r="D26" s="118"/>
      <c r="E26" s="10"/>
      <c r="F26" s="10"/>
      <c r="G26" s="10"/>
      <c r="H26" s="10"/>
      <c r="I26" s="10"/>
      <c r="J26" s="10"/>
      <c r="K26" s="10"/>
      <c r="L26" s="10"/>
      <c r="M26" s="9"/>
      <c r="O26" s="72"/>
      <c r="P26" s="112">
        <v>365.25</v>
      </c>
      <c r="Q26" s="112"/>
      <c r="R26" s="112"/>
      <c r="S26" s="113" t="s">
        <v>31</v>
      </c>
      <c r="T26" s="114">
        <f>P26/P27</f>
        <v>52.178571428571431</v>
      </c>
      <c r="U26" s="114"/>
      <c r="V26" s="114"/>
      <c r="W26" s="114"/>
      <c r="X26" s="73"/>
      <c r="Z26" s="8"/>
      <c r="AA26" s="116"/>
      <c r="AB26" s="10" t="s">
        <v>4</v>
      </c>
      <c r="AC26" s="118"/>
      <c r="AD26" s="10"/>
      <c r="AE26" s="10"/>
      <c r="AF26" s="10"/>
      <c r="AG26" s="10"/>
      <c r="AH26" s="10"/>
      <c r="AI26" s="10"/>
      <c r="AJ26" s="10"/>
      <c r="AK26" s="10"/>
      <c r="AL26" s="10"/>
      <c r="AM26" s="10"/>
      <c r="AN26" s="10"/>
      <c r="AO26" s="9"/>
    </row>
    <row r="27" spans="1:41" ht="15.75" customHeight="1" x14ac:dyDescent="0.25">
      <c r="A27" s="8"/>
      <c r="B27" s="10"/>
      <c r="C27" s="10"/>
      <c r="D27" s="10"/>
      <c r="E27" s="127" t="s">
        <v>0</v>
      </c>
      <c r="F27" s="14" t="s">
        <v>1</v>
      </c>
      <c r="G27" s="117" t="s">
        <v>35</v>
      </c>
      <c r="H27" s="119">
        <v>52</v>
      </c>
      <c r="I27" s="4" t="s">
        <v>4</v>
      </c>
      <c r="J27" s="10"/>
      <c r="K27" s="10"/>
      <c r="L27" s="10"/>
      <c r="M27" s="9"/>
      <c r="O27" s="72"/>
      <c r="P27" s="115">
        <v>7</v>
      </c>
      <c r="Q27" s="115"/>
      <c r="R27" s="115"/>
      <c r="S27" s="106"/>
      <c r="T27" s="114"/>
      <c r="U27" s="114"/>
      <c r="V27" s="114"/>
      <c r="W27" s="114"/>
      <c r="X27" s="73"/>
      <c r="Z27" s="8"/>
      <c r="AA27" s="10"/>
      <c r="AB27" s="10"/>
      <c r="AC27" s="10"/>
      <c r="AD27" s="127" t="s">
        <v>0</v>
      </c>
      <c r="AE27" s="14" t="s">
        <v>1</v>
      </c>
      <c r="AF27" s="117" t="s">
        <v>35</v>
      </c>
      <c r="AG27" s="129">
        <v>365.25</v>
      </c>
      <c r="AH27" s="129"/>
      <c r="AI27" s="129"/>
      <c r="AJ27" s="129"/>
      <c r="AK27" s="14" t="s">
        <v>9</v>
      </c>
      <c r="AL27" s="10"/>
      <c r="AM27" s="10"/>
      <c r="AN27" s="10"/>
      <c r="AO27" s="9"/>
    </row>
    <row r="28" spans="1:41" ht="15.75" customHeight="1" x14ac:dyDescent="0.25">
      <c r="A28" s="8"/>
      <c r="B28" s="10"/>
      <c r="C28" s="10"/>
      <c r="D28" s="10"/>
      <c r="E28" s="127"/>
      <c r="F28" s="10" t="s">
        <v>2</v>
      </c>
      <c r="G28" s="118"/>
      <c r="H28" s="119"/>
      <c r="I28" s="13" t="s">
        <v>5</v>
      </c>
      <c r="J28" s="10"/>
      <c r="K28" s="10"/>
      <c r="L28" s="10"/>
      <c r="M28" s="9"/>
      <c r="O28" s="72"/>
      <c r="P28" s="106" t="s">
        <v>34</v>
      </c>
      <c r="Q28" s="106"/>
      <c r="R28" s="106"/>
      <c r="S28" s="106"/>
      <c r="T28" s="106"/>
      <c r="U28" s="106"/>
      <c r="V28" s="106"/>
      <c r="W28" s="106"/>
      <c r="X28" s="82"/>
      <c r="Z28" s="8"/>
      <c r="AA28" s="10"/>
      <c r="AB28" s="10"/>
      <c r="AC28" s="10"/>
      <c r="AD28" s="127"/>
      <c r="AE28" s="10" t="s">
        <v>2</v>
      </c>
      <c r="AF28" s="118"/>
      <c r="AG28" s="129"/>
      <c r="AH28" s="129"/>
      <c r="AI28" s="129"/>
      <c r="AJ28" s="129"/>
      <c r="AK28" s="13" t="s">
        <v>5</v>
      </c>
      <c r="AL28" s="10"/>
      <c r="AM28" s="10"/>
      <c r="AN28" s="10"/>
      <c r="AO28" s="9"/>
    </row>
    <row r="29" spans="1:41" x14ac:dyDescent="0.25">
      <c r="A29" s="11"/>
      <c r="B29" s="4"/>
      <c r="C29" s="4"/>
      <c r="D29" s="4"/>
      <c r="E29" s="4"/>
      <c r="F29" s="4"/>
      <c r="G29" s="4"/>
      <c r="H29" s="4"/>
      <c r="I29" s="4"/>
      <c r="J29" s="4"/>
      <c r="K29" s="4"/>
      <c r="L29" s="4"/>
      <c r="M29" s="12"/>
      <c r="O29" s="74"/>
      <c r="P29" s="71"/>
      <c r="Q29" s="71"/>
      <c r="R29" s="71"/>
      <c r="S29" s="71"/>
      <c r="T29" s="71"/>
      <c r="U29" s="71"/>
      <c r="V29" s="71"/>
      <c r="W29" s="71"/>
      <c r="X29" s="75"/>
      <c r="Z29" s="11"/>
      <c r="AA29" s="4"/>
      <c r="AB29" s="4"/>
      <c r="AC29" s="4"/>
      <c r="AD29" s="4"/>
      <c r="AE29" s="4"/>
      <c r="AF29" s="4"/>
      <c r="AG29" s="4"/>
      <c r="AH29" s="4"/>
      <c r="AI29" s="4"/>
      <c r="AJ29" s="4"/>
      <c r="AK29" s="4"/>
      <c r="AL29" s="4"/>
      <c r="AM29" s="4"/>
      <c r="AN29" s="4"/>
      <c r="AO29" s="12"/>
    </row>
  </sheetData>
  <sheetProtection algorithmName="SHA-512" hashValue="aOQ/TPPD4fjc8oONPxao1SyMZlZsAz8+tkkAmgvdYR1AEdWX4008HTHNEJ7C1exewWw+Xeh5KpVoSdMb5RQHOg==" saltValue="3t3j1ibzY/FzL/8e3FcPog==" spinCount="100000" sheet="1" objects="1" scenarios="1" selectLockedCells="1"/>
  <mergeCells count="88">
    <mergeCell ref="R7:W8"/>
    <mergeCell ref="P10:P11"/>
    <mergeCell ref="Q10:Q11"/>
    <mergeCell ref="R10:R11"/>
    <mergeCell ref="S10:S11"/>
    <mergeCell ref="T10:W11"/>
    <mergeCell ref="AD27:AD28"/>
    <mergeCell ref="AF27:AF28"/>
    <mergeCell ref="AG27:AJ28"/>
    <mergeCell ref="Z1:AO1"/>
    <mergeCell ref="Z2:AO2"/>
    <mergeCell ref="AD23:AD24"/>
    <mergeCell ref="AF23:AF24"/>
    <mergeCell ref="AG23:AG24"/>
    <mergeCell ref="AI23:AI24"/>
    <mergeCell ref="AJ23:AJ24"/>
    <mergeCell ref="AA25:AA26"/>
    <mergeCell ref="AC25:AC26"/>
    <mergeCell ref="AG14:AG15"/>
    <mergeCell ref="AI14:AI15"/>
    <mergeCell ref="AJ14:AJ15"/>
    <mergeCell ref="AD18:AD19"/>
    <mergeCell ref="AG18:AJ19"/>
    <mergeCell ref="AM7:AM8"/>
    <mergeCell ref="A2:M2"/>
    <mergeCell ref="AA16:AA17"/>
    <mergeCell ref="AC16:AC17"/>
    <mergeCell ref="AD14:AD15"/>
    <mergeCell ref="AF14:AF15"/>
    <mergeCell ref="AG5:AJ6"/>
    <mergeCell ref="AD9:AD10"/>
    <mergeCell ref="AC9:AC10"/>
    <mergeCell ref="AL7:AL8"/>
    <mergeCell ref="AG9:AG10"/>
    <mergeCell ref="AF9:AF10"/>
    <mergeCell ref="AA5:AA6"/>
    <mergeCell ref="AC5:AC6"/>
    <mergeCell ref="R13:W14"/>
    <mergeCell ref="E27:E28"/>
    <mergeCell ref="H27:H28"/>
    <mergeCell ref="A1:M1"/>
    <mergeCell ref="G18:G19"/>
    <mergeCell ref="G27:G28"/>
    <mergeCell ref="B25:B26"/>
    <mergeCell ref="D25:D26"/>
    <mergeCell ref="B16:B17"/>
    <mergeCell ref="D16:D17"/>
    <mergeCell ref="B5:B6"/>
    <mergeCell ref="D5:D6"/>
    <mergeCell ref="E23:E24"/>
    <mergeCell ref="G23:G24"/>
    <mergeCell ref="H23:H24"/>
    <mergeCell ref="J7:J8"/>
    <mergeCell ref="K7:K8"/>
    <mergeCell ref="E14:E15"/>
    <mergeCell ref="G14:G15"/>
    <mergeCell ref="H14:H15"/>
    <mergeCell ref="E9:E10"/>
    <mergeCell ref="P21:W21"/>
    <mergeCell ref="P19:R19"/>
    <mergeCell ref="P20:R20"/>
    <mergeCell ref="S19:S20"/>
    <mergeCell ref="T19:W20"/>
    <mergeCell ref="AD5:AD6"/>
    <mergeCell ref="AF5:AF6"/>
    <mergeCell ref="E18:E19"/>
    <mergeCell ref="H18:H19"/>
    <mergeCell ref="E5:E6"/>
    <mergeCell ref="G5:G6"/>
    <mergeCell ref="H5:H6"/>
    <mergeCell ref="AF18:AF19"/>
    <mergeCell ref="Q4:Q5"/>
    <mergeCell ref="P7:P8"/>
    <mergeCell ref="Q7:Q8"/>
    <mergeCell ref="P13:P14"/>
    <mergeCell ref="Q13:Q14"/>
    <mergeCell ref="R4:W5"/>
    <mergeCell ref="P4:P5"/>
    <mergeCell ref="P16:W16"/>
    <mergeCell ref="P28:W28"/>
    <mergeCell ref="P22:R22"/>
    <mergeCell ref="S22:S23"/>
    <mergeCell ref="T22:W23"/>
    <mergeCell ref="P23:R23"/>
    <mergeCell ref="P26:R26"/>
    <mergeCell ref="S26:S27"/>
    <mergeCell ref="T26:W27"/>
    <mergeCell ref="P27:R27"/>
  </mergeCells>
  <printOptions horizontalCentered="1" verticalCentered="1"/>
  <pageMargins left="0.23622047244094491" right="0.23622047244094491" top="0.74803149606299213" bottom="0.74803149606299213" header="0.31496062992125984" footer="0.31496062992125984"/>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showGridLines="0" zoomScale="150" zoomScaleNormal="150" workbookViewId="0">
      <selection activeCell="G5" sqref="G5"/>
    </sheetView>
  </sheetViews>
  <sheetFormatPr baseColWidth="10" defaultRowHeight="12" x14ac:dyDescent="0.25"/>
  <cols>
    <col min="1" max="2" width="1.7109375" style="28" customWidth="1"/>
    <col min="3" max="3" width="2.85546875" style="28" bestFit="1" customWidth="1"/>
    <col min="4" max="4" width="8.5703125" style="28" bestFit="1" customWidth="1"/>
    <col min="5" max="5" width="3.140625" style="28" bestFit="1" customWidth="1"/>
    <col min="6" max="6" width="4.7109375" style="28" customWidth="1"/>
    <col min="7" max="7" width="18.85546875" style="28" bestFit="1" customWidth="1"/>
    <col min="8" max="10" width="1.7109375" style="28" customWidth="1"/>
    <col min="11" max="11" width="2.85546875" style="28" bestFit="1" customWidth="1"/>
    <col min="12" max="12" width="8.5703125" style="28" bestFit="1" customWidth="1"/>
    <col min="13" max="13" width="3.140625" style="28" bestFit="1" customWidth="1"/>
    <col min="14" max="14" width="4.7109375" style="28" customWidth="1"/>
    <col min="15" max="15" width="18.85546875" style="28" bestFit="1" customWidth="1"/>
    <col min="16" max="18" width="1.7109375" style="28" customWidth="1"/>
    <col min="19" max="19" width="2.5703125" style="28" bestFit="1" customWidth="1"/>
    <col min="20" max="20" width="11.42578125" style="28" bestFit="1" customWidth="1"/>
    <col min="21" max="21" width="3.140625" style="28" bestFit="1" customWidth="1"/>
    <col min="22" max="22" width="4.7109375" style="28" customWidth="1"/>
    <col min="23" max="23" width="19.7109375" style="28" bestFit="1" customWidth="1"/>
    <col min="24" max="24" width="1.7109375" style="28" customWidth="1"/>
    <col min="25" max="16384" width="11.42578125" style="28"/>
  </cols>
  <sheetData>
    <row r="1" spans="1:24" x14ac:dyDescent="0.25">
      <c r="A1" s="19"/>
      <c r="B1" s="20"/>
      <c r="C1" s="20"/>
      <c r="D1" s="20"/>
      <c r="E1" s="20"/>
      <c r="F1" s="20"/>
      <c r="G1" s="20"/>
      <c r="H1" s="21"/>
      <c r="I1" s="22"/>
      <c r="J1" s="23"/>
      <c r="K1" s="23"/>
      <c r="L1" s="23"/>
      <c r="M1" s="23"/>
      <c r="N1" s="23"/>
      <c r="O1" s="23"/>
      <c r="P1" s="24"/>
      <c r="Q1" s="25"/>
      <c r="R1" s="26"/>
      <c r="S1" s="26"/>
      <c r="T1" s="26"/>
      <c r="U1" s="26"/>
      <c r="V1" s="26"/>
      <c r="W1" s="26"/>
      <c r="X1" s="27"/>
    </row>
    <row r="2" spans="1:24" ht="23.25" x14ac:dyDescent="0.25">
      <c r="A2" s="29"/>
      <c r="B2" s="30"/>
      <c r="C2" s="136" t="s">
        <v>25</v>
      </c>
      <c r="D2" s="136"/>
      <c r="E2" s="136"/>
      <c r="F2" s="136"/>
      <c r="G2" s="136"/>
      <c r="H2" s="31"/>
      <c r="I2" s="32"/>
      <c r="J2" s="33"/>
      <c r="K2" s="142" t="s">
        <v>28</v>
      </c>
      <c r="L2" s="142"/>
      <c r="M2" s="142"/>
      <c r="N2" s="142"/>
      <c r="O2" s="142"/>
      <c r="P2" s="34"/>
      <c r="Q2" s="35"/>
      <c r="R2" s="36"/>
      <c r="S2" s="145" t="s">
        <v>27</v>
      </c>
      <c r="T2" s="145"/>
      <c r="U2" s="145"/>
      <c r="V2" s="145"/>
      <c r="W2" s="145"/>
      <c r="X2" s="37"/>
    </row>
    <row r="3" spans="1:24" x14ac:dyDescent="0.25">
      <c r="A3" s="29"/>
      <c r="B3" s="30"/>
      <c r="C3" s="30"/>
      <c r="D3" s="30"/>
      <c r="E3" s="30"/>
      <c r="F3" s="30"/>
      <c r="G3" s="30"/>
      <c r="H3" s="31"/>
      <c r="I3" s="32"/>
      <c r="J3" s="33"/>
      <c r="K3" s="33"/>
      <c r="L3" s="33"/>
      <c r="M3" s="33"/>
      <c r="N3" s="33"/>
      <c r="O3" s="33"/>
      <c r="P3" s="34"/>
      <c r="Q3" s="35"/>
      <c r="R3" s="36"/>
      <c r="S3" s="36"/>
      <c r="T3" s="36"/>
      <c r="U3" s="36"/>
      <c r="V3" s="36"/>
      <c r="W3" s="36"/>
      <c r="X3" s="37"/>
    </row>
    <row r="4" spans="1:24" x14ac:dyDescent="0.25">
      <c r="A4" s="29"/>
      <c r="B4" s="30"/>
      <c r="C4" s="148" t="s">
        <v>18</v>
      </c>
      <c r="D4" s="148"/>
      <c r="E4" s="30"/>
      <c r="F4" s="30"/>
      <c r="G4" s="30"/>
      <c r="H4" s="31"/>
      <c r="I4" s="32"/>
      <c r="J4" s="33"/>
      <c r="K4" s="143" t="s">
        <v>18</v>
      </c>
      <c r="L4" s="143"/>
      <c r="M4" s="33"/>
      <c r="N4" s="33"/>
      <c r="O4" s="33"/>
      <c r="P4" s="34"/>
      <c r="Q4" s="35"/>
      <c r="R4" s="36"/>
      <c r="S4" s="146" t="s">
        <v>18</v>
      </c>
      <c r="T4" s="146"/>
      <c r="U4" s="36"/>
      <c r="V4" s="36"/>
      <c r="W4" s="36"/>
      <c r="X4" s="37"/>
    </row>
    <row r="5" spans="1:24" x14ac:dyDescent="0.25">
      <c r="A5" s="29"/>
      <c r="B5" s="30"/>
      <c r="C5" s="137" t="s">
        <v>22</v>
      </c>
      <c r="D5" s="137"/>
      <c r="E5" s="137"/>
      <c r="F5" s="138"/>
      <c r="G5" s="61">
        <v>34.5</v>
      </c>
      <c r="H5" s="31"/>
      <c r="I5" s="32"/>
      <c r="J5" s="33"/>
      <c r="K5" s="144" t="s">
        <v>21</v>
      </c>
      <c r="L5" s="144"/>
      <c r="M5" s="144"/>
      <c r="N5" s="160"/>
      <c r="O5" s="62">
        <v>20</v>
      </c>
      <c r="P5" s="34"/>
      <c r="Q5" s="35"/>
      <c r="R5" s="36"/>
      <c r="S5" s="135" t="s">
        <v>21</v>
      </c>
      <c r="T5" s="135"/>
      <c r="U5" s="135"/>
      <c r="V5" s="147"/>
      <c r="W5" s="63">
        <v>20</v>
      </c>
      <c r="X5" s="37"/>
    </row>
    <row r="6" spans="1:24" x14ac:dyDescent="0.25">
      <c r="A6" s="29"/>
      <c r="B6" s="30"/>
      <c r="C6" s="137" t="s">
        <v>23</v>
      </c>
      <c r="D6" s="137"/>
      <c r="E6" s="137"/>
      <c r="F6" s="138"/>
      <c r="G6" s="61">
        <v>3000</v>
      </c>
      <c r="H6" s="31"/>
      <c r="I6" s="32"/>
      <c r="J6" s="33"/>
      <c r="K6" s="144" t="s">
        <v>23</v>
      </c>
      <c r="L6" s="144"/>
      <c r="M6" s="144"/>
      <c r="N6" s="160"/>
      <c r="O6" s="62">
        <v>3000</v>
      </c>
      <c r="P6" s="34"/>
      <c r="Q6" s="35"/>
      <c r="R6" s="36"/>
      <c r="S6" s="135" t="s">
        <v>22</v>
      </c>
      <c r="T6" s="135"/>
      <c r="U6" s="135"/>
      <c r="V6" s="147"/>
      <c r="W6" s="63">
        <v>34.5</v>
      </c>
      <c r="X6" s="37"/>
    </row>
    <row r="7" spans="1:24" x14ac:dyDescent="0.25">
      <c r="A7" s="29"/>
      <c r="B7" s="30"/>
      <c r="C7" s="59"/>
      <c r="D7" s="59"/>
      <c r="E7" s="59"/>
      <c r="F7" s="59"/>
      <c r="G7" s="60"/>
      <c r="H7" s="31"/>
      <c r="I7" s="32"/>
      <c r="J7" s="33"/>
      <c r="K7" s="33"/>
      <c r="L7" s="33"/>
      <c r="M7" s="33"/>
      <c r="N7" s="33"/>
      <c r="O7" s="33"/>
      <c r="P7" s="34"/>
      <c r="Q7" s="35"/>
      <c r="R7" s="36"/>
      <c r="S7" s="36"/>
      <c r="T7" s="36"/>
      <c r="U7" s="36"/>
      <c r="V7" s="36"/>
      <c r="W7" s="36"/>
      <c r="X7" s="37"/>
    </row>
    <row r="8" spans="1:24" x14ac:dyDescent="0.25">
      <c r="A8" s="29"/>
      <c r="B8" s="30"/>
      <c r="C8" s="148" t="s">
        <v>19</v>
      </c>
      <c r="D8" s="148"/>
      <c r="E8" s="30"/>
      <c r="F8" s="30"/>
      <c r="G8" s="30"/>
      <c r="H8" s="31"/>
      <c r="I8" s="32"/>
      <c r="J8" s="33"/>
      <c r="K8" s="143" t="s">
        <v>19</v>
      </c>
      <c r="L8" s="143"/>
      <c r="M8" s="33"/>
      <c r="N8" s="33"/>
      <c r="O8" s="33"/>
      <c r="P8" s="34"/>
      <c r="Q8" s="35"/>
      <c r="R8" s="36"/>
      <c r="S8" s="146" t="s">
        <v>19</v>
      </c>
      <c r="T8" s="146"/>
      <c r="U8" s="36"/>
      <c r="V8" s="36"/>
      <c r="W8" s="36"/>
      <c r="X8" s="37"/>
    </row>
    <row r="9" spans="1:24" x14ac:dyDescent="0.25">
      <c r="A9" s="29"/>
      <c r="B9" s="30"/>
      <c r="C9" s="137" t="s">
        <v>21</v>
      </c>
      <c r="D9" s="137"/>
      <c r="E9" s="137"/>
      <c r="F9" s="137"/>
      <c r="G9" s="30"/>
      <c r="H9" s="31"/>
      <c r="I9" s="32"/>
      <c r="J9" s="33"/>
      <c r="K9" s="144" t="s">
        <v>22</v>
      </c>
      <c r="L9" s="144"/>
      <c r="M9" s="144"/>
      <c r="N9" s="144"/>
      <c r="O9" s="33"/>
      <c r="P9" s="34"/>
      <c r="Q9" s="35"/>
      <c r="R9" s="36"/>
      <c r="S9" s="135" t="s">
        <v>23</v>
      </c>
      <c r="T9" s="135"/>
      <c r="U9" s="135"/>
      <c r="V9" s="135"/>
      <c r="W9" s="36"/>
      <c r="X9" s="37"/>
    </row>
    <row r="10" spans="1:24" x14ac:dyDescent="0.25">
      <c r="A10" s="29"/>
      <c r="B10" s="30"/>
      <c r="C10" s="30"/>
      <c r="D10" s="30"/>
      <c r="E10" s="30"/>
      <c r="F10" s="30"/>
      <c r="G10" s="30"/>
      <c r="H10" s="31"/>
      <c r="I10" s="32"/>
      <c r="J10" s="33"/>
      <c r="K10" s="33"/>
      <c r="L10" s="33"/>
      <c r="M10" s="33"/>
      <c r="N10" s="33"/>
      <c r="O10" s="33"/>
      <c r="P10" s="34"/>
      <c r="Q10" s="35"/>
      <c r="R10" s="36"/>
      <c r="S10" s="36"/>
      <c r="T10" s="36"/>
      <c r="U10" s="36"/>
      <c r="V10" s="36"/>
      <c r="W10" s="36"/>
      <c r="X10" s="37"/>
    </row>
    <row r="11" spans="1:24" x14ac:dyDescent="0.25">
      <c r="A11" s="29"/>
      <c r="B11" s="25"/>
      <c r="C11" s="26"/>
      <c r="D11" s="26"/>
      <c r="E11" s="27"/>
      <c r="F11" s="30"/>
      <c r="G11" s="30"/>
      <c r="H11" s="31"/>
      <c r="I11" s="32"/>
      <c r="J11" s="19"/>
      <c r="K11" s="20"/>
      <c r="L11" s="20"/>
      <c r="M11" s="21"/>
      <c r="N11" s="33"/>
      <c r="O11" s="33"/>
      <c r="P11" s="34"/>
      <c r="Q11" s="35"/>
      <c r="R11" s="22"/>
      <c r="S11" s="23"/>
      <c r="T11" s="23"/>
      <c r="U11" s="24"/>
      <c r="V11" s="36"/>
      <c r="W11" s="36"/>
      <c r="X11" s="37"/>
    </row>
    <row r="12" spans="1:24" x14ac:dyDescent="0.25">
      <c r="A12" s="29"/>
      <c r="B12" s="139" t="s">
        <v>24</v>
      </c>
      <c r="C12" s="140"/>
      <c r="D12" s="140"/>
      <c r="E12" s="141"/>
      <c r="F12" s="41"/>
      <c r="G12" s="30"/>
      <c r="H12" s="31"/>
      <c r="I12" s="32"/>
      <c r="J12" s="152" t="s">
        <v>24</v>
      </c>
      <c r="K12" s="153"/>
      <c r="L12" s="153"/>
      <c r="M12" s="154"/>
      <c r="N12" s="42"/>
      <c r="O12" s="33"/>
      <c r="P12" s="34"/>
      <c r="Q12" s="35"/>
      <c r="R12" s="156" t="s">
        <v>24</v>
      </c>
      <c r="S12" s="157"/>
      <c r="T12" s="157"/>
      <c r="U12" s="158"/>
      <c r="V12" s="43"/>
      <c r="W12" s="36"/>
      <c r="X12" s="37"/>
    </row>
    <row r="13" spans="1:24" x14ac:dyDescent="0.25">
      <c r="A13" s="29"/>
      <c r="B13" s="35"/>
      <c r="C13" s="36"/>
      <c r="D13" s="36"/>
      <c r="E13" s="37"/>
      <c r="F13" s="30"/>
      <c r="G13" s="30"/>
      <c r="H13" s="31"/>
      <c r="I13" s="32"/>
      <c r="J13" s="29"/>
      <c r="K13" s="30"/>
      <c r="L13" s="30"/>
      <c r="M13" s="31"/>
      <c r="N13" s="33"/>
      <c r="O13" s="33"/>
      <c r="P13" s="34"/>
      <c r="Q13" s="35"/>
      <c r="R13" s="32"/>
      <c r="S13" s="33"/>
      <c r="T13" s="33"/>
      <c r="U13" s="34"/>
      <c r="V13" s="36"/>
      <c r="W13" s="36"/>
      <c r="X13" s="37"/>
    </row>
    <row r="14" spans="1:24" x14ac:dyDescent="0.25">
      <c r="A14" s="29"/>
      <c r="B14" s="35"/>
      <c r="C14" s="161" t="s">
        <v>29</v>
      </c>
      <c r="D14" s="44" t="s">
        <v>37</v>
      </c>
      <c r="E14" s="45"/>
      <c r="F14" s="30"/>
      <c r="G14" s="39">
        <f>(G6*12)/(G5*52)</f>
        <v>20.066889632107024</v>
      </c>
      <c r="H14" s="31"/>
      <c r="I14" s="32"/>
      <c r="J14" s="29"/>
      <c r="K14" s="155" t="s">
        <v>30</v>
      </c>
      <c r="L14" s="46" t="s">
        <v>41</v>
      </c>
      <c r="M14" s="47"/>
      <c r="N14" s="33"/>
      <c r="O14" s="40">
        <f>(O6*12)/(O5*52)</f>
        <v>34.615384615384613</v>
      </c>
      <c r="P14" s="34"/>
      <c r="Q14" s="35"/>
      <c r="R14" s="32"/>
      <c r="S14" s="159" t="s">
        <v>26</v>
      </c>
      <c r="T14" s="48" t="s">
        <v>44</v>
      </c>
      <c r="U14" s="49"/>
      <c r="V14" s="36"/>
      <c r="W14" s="38">
        <f>(W5*W6*52)/(12)</f>
        <v>2990</v>
      </c>
      <c r="X14" s="37"/>
    </row>
    <row r="15" spans="1:24" x14ac:dyDescent="0.25">
      <c r="A15" s="29"/>
      <c r="B15" s="35"/>
      <c r="C15" s="135"/>
      <c r="D15" s="36" t="s">
        <v>38</v>
      </c>
      <c r="E15" s="50"/>
      <c r="F15" s="30"/>
      <c r="G15" s="30" t="str">
        <f ca="1">_xlfn.FORMULATEXT(G14)</f>
        <v>=(G6*12)/(G5*52)</v>
      </c>
      <c r="H15" s="31"/>
      <c r="I15" s="32"/>
      <c r="J15" s="29"/>
      <c r="K15" s="137"/>
      <c r="L15" s="30" t="s">
        <v>42</v>
      </c>
      <c r="M15" s="51"/>
      <c r="N15" s="33"/>
      <c r="O15" s="33" t="str">
        <f ca="1">_xlfn.FORMULATEXT(O14)</f>
        <v>=(O6*12)/(O5*52)</v>
      </c>
      <c r="P15" s="34"/>
      <c r="Q15" s="35"/>
      <c r="R15" s="32"/>
      <c r="S15" s="144"/>
      <c r="T15" s="33">
        <v>12</v>
      </c>
      <c r="U15" s="52"/>
      <c r="V15" s="36"/>
      <c r="W15" s="36" t="str">
        <f ca="1">_xlfn.FORMULATEXT(W14)</f>
        <v>=(W5*W6*52)/(12)</v>
      </c>
      <c r="X15" s="37"/>
    </row>
    <row r="16" spans="1:24" x14ac:dyDescent="0.25">
      <c r="A16" s="29"/>
      <c r="B16" s="35"/>
      <c r="C16" s="36"/>
      <c r="D16" s="36"/>
      <c r="E16" s="37"/>
      <c r="F16" s="30"/>
      <c r="G16" s="30"/>
      <c r="H16" s="31"/>
      <c r="I16" s="32"/>
      <c r="J16" s="29"/>
      <c r="K16" s="30"/>
      <c r="L16" s="30"/>
      <c r="M16" s="31"/>
      <c r="N16" s="33"/>
      <c r="O16" s="33"/>
      <c r="P16" s="34"/>
      <c r="Q16" s="35"/>
      <c r="R16" s="32"/>
      <c r="S16" s="33"/>
      <c r="T16" s="33"/>
      <c r="U16" s="34"/>
      <c r="V16" s="36"/>
      <c r="W16" s="36"/>
      <c r="X16" s="37"/>
    </row>
    <row r="17" spans="1:24" x14ac:dyDescent="0.25">
      <c r="A17" s="29"/>
      <c r="B17" s="35"/>
      <c r="C17" s="161" t="s">
        <v>29</v>
      </c>
      <c r="D17" s="44" t="s">
        <v>39</v>
      </c>
      <c r="E17" s="45"/>
      <c r="F17" s="30"/>
      <c r="G17" s="39">
        <f>(G6*12*7)/(G5*365.25)</f>
        <v>19.998214445138828</v>
      </c>
      <c r="H17" s="31"/>
      <c r="I17" s="32"/>
      <c r="J17" s="29"/>
      <c r="K17" s="155" t="s">
        <v>30</v>
      </c>
      <c r="L17" s="46" t="s">
        <v>39</v>
      </c>
      <c r="M17" s="47"/>
      <c r="N17" s="33"/>
      <c r="O17" s="40">
        <f>(O6*12*7)/(O5*365.25)</f>
        <v>34.496919917864474</v>
      </c>
      <c r="P17" s="34"/>
      <c r="Q17" s="35"/>
      <c r="R17" s="32"/>
      <c r="S17" s="159" t="s">
        <v>26</v>
      </c>
      <c r="T17" s="48" t="s">
        <v>45</v>
      </c>
      <c r="U17" s="49"/>
      <c r="V17" s="36"/>
      <c r="W17" s="38">
        <f>(W5*W6*365.25)/(7*12)</f>
        <v>3000.2678571428573</v>
      </c>
      <c r="X17" s="37"/>
    </row>
    <row r="18" spans="1:24" x14ac:dyDescent="0.25">
      <c r="A18" s="29"/>
      <c r="B18" s="35"/>
      <c r="C18" s="135"/>
      <c r="D18" s="36" t="s">
        <v>40</v>
      </c>
      <c r="E18" s="50"/>
      <c r="F18" s="30"/>
      <c r="G18" s="30" t="str">
        <f ca="1">_xlfn.FORMULATEXT(G17)</f>
        <v>=(G6*12*7)/(G5*365,25)</v>
      </c>
      <c r="H18" s="31"/>
      <c r="I18" s="32"/>
      <c r="J18" s="29"/>
      <c r="K18" s="137"/>
      <c r="L18" s="30" t="s">
        <v>43</v>
      </c>
      <c r="M18" s="51"/>
      <c r="N18" s="33"/>
      <c r="O18" s="33" t="str">
        <f ca="1">_xlfn.FORMULATEXT(O17)</f>
        <v>=(O6*12*7)/(O5*365,25)</v>
      </c>
      <c r="P18" s="34"/>
      <c r="Q18" s="35"/>
      <c r="R18" s="32"/>
      <c r="S18" s="144"/>
      <c r="T18" s="33" t="s">
        <v>46</v>
      </c>
      <c r="U18" s="52"/>
      <c r="V18" s="36"/>
      <c r="W18" s="36" t="str">
        <f ca="1">_xlfn.FORMULATEXT(W17)</f>
        <v>=(W5*W6*365,25)/(7*12)</v>
      </c>
      <c r="X18" s="37"/>
    </row>
    <row r="19" spans="1:24" x14ac:dyDescent="0.25">
      <c r="A19" s="29"/>
      <c r="B19" s="53"/>
      <c r="C19" s="44"/>
      <c r="D19" s="44"/>
      <c r="E19" s="54"/>
      <c r="F19" s="30"/>
      <c r="G19" s="30"/>
      <c r="H19" s="31"/>
      <c r="I19" s="32"/>
      <c r="J19" s="55"/>
      <c r="K19" s="46"/>
      <c r="L19" s="46"/>
      <c r="M19" s="56"/>
      <c r="N19" s="33"/>
      <c r="O19" s="33"/>
      <c r="P19" s="34"/>
      <c r="Q19" s="35"/>
      <c r="R19" s="57"/>
      <c r="S19" s="48"/>
      <c r="T19" s="48"/>
      <c r="U19" s="58"/>
      <c r="V19" s="36"/>
      <c r="W19" s="36"/>
      <c r="X19" s="37"/>
    </row>
    <row r="20" spans="1:24" x14ac:dyDescent="0.25">
      <c r="A20" s="55"/>
      <c r="B20" s="46"/>
      <c r="C20" s="46"/>
      <c r="D20" s="46"/>
      <c r="E20" s="46"/>
      <c r="F20" s="46"/>
      <c r="G20" s="46"/>
      <c r="H20" s="56"/>
      <c r="I20" s="57"/>
      <c r="J20" s="48"/>
      <c r="K20" s="48"/>
      <c r="L20" s="48"/>
      <c r="M20" s="48"/>
      <c r="N20" s="48"/>
      <c r="O20" s="48"/>
      <c r="P20" s="58"/>
      <c r="Q20" s="53"/>
      <c r="R20" s="44"/>
      <c r="S20" s="44"/>
      <c r="T20" s="44"/>
      <c r="U20" s="44"/>
      <c r="V20" s="44"/>
      <c r="W20" s="44"/>
      <c r="X20" s="54"/>
    </row>
    <row r="21" spans="1:24" ht="99.95" customHeight="1" x14ac:dyDescent="0.25">
      <c r="A21" s="149" t="s">
        <v>32</v>
      </c>
      <c r="B21" s="150"/>
      <c r="C21" s="150"/>
      <c r="D21" s="150"/>
      <c r="E21" s="150"/>
      <c r="F21" s="150"/>
      <c r="G21" s="150"/>
      <c r="H21" s="150"/>
      <c r="I21" s="150"/>
      <c r="J21" s="150"/>
      <c r="K21" s="150"/>
      <c r="L21" s="150"/>
      <c r="M21" s="150"/>
      <c r="N21" s="150"/>
      <c r="O21" s="150"/>
      <c r="P21" s="150"/>
      <c r="Q21" s="150"/>
      <c r="R21" s="150"/>
      <c r="S21" s="150"/>
      <c r="T21" s="150"/>
      <c r="U21" s="150"/>
      <c r="V21" s="150"/>
      <c r="W21" s="150"/>
      <c r="X21" s="151"/>
    </row>
  </sheetData>
  <sheetProtection algorithmName="SHA-512" hashValue="50T/IWo2eBTTjVue8cshlfK7feJbfRnUdmPzIuBdXziCl4Vv9+XURuA8Gcu5P+rlvuXOYlAVfL1M4E+JGNk3SQ==" saltValue="Akdbferq23P+ZEJ+AvIXAg==" spinCount="100000" sheet="1" objects="1" scenarios="1" selectLockedCells="1"/>
  <mergeCells count="28">
    <mergeCell ref="K5:N5"/>
    <mergeCell ref="K6:N6"/>
    <mergeCell ref="K8:L8"/>
    <mergeCell ref="C14:C15"/>
    <mergeCell ref="C17:C18"/>
    <mergeCell ref="A21:X21"/>
    <mergeCell ref="J12:M12"/>
    <mergeCell ref="K14:K15"/>
    <mergeCell ref="K17:K18"/>
    <mergeCell ref="R12:U12"/>
    <mergeCell ref="S14:S15"/>
    <mergeCell ref="S17:S18"/>
    <mergeCell ref="S9:V9"/>
    <mergeCell ref="C2:G2"/>
    <mergeCell ref="C6:F6"/>
    <mergeCell ref="C5:F5"/>
    <mergeCell ref="B12:E12"/>
    <mergeCell ref="K2:O2"/>
    <mergeCell ref="K4:L4"/>
    <mergeCell ref="C9:F9"/>
    <mergeCell ref="K9:N9"/>
    <mergeCell ref="S2:W2"/>
    <mergeCell ref="S4:T4"/>
    <mergeCell ref="S5:V5"/>
    <mergeCell ref="S6:V6"/>
    <mergeCell ref="S8:T8"/>
    <mergeCell ref="C4:D4"/>
    <mergeCell ref="C8:D8"/>
  </mergeCells>
  <printOptions horizontalCentered="1" verticalCentered="1"/>
  <pageMargins left="0.51181102362204722" right="0.5118110236220472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zoomScale="210" zoomScaleNormal="210" workbookViewId="0">
      <selection activeCell="C6" sqref="C6"/>
    </sheetView>
  </sheetViews>
  <sheetFormatPr baseColWidth="10" defaultColWidth="3.7109375" defaultRowHeight="20.100000000000001" customHeight="1" x14ac:dyDescent="0.25"/>
  <cols>
    <col min="1" max="1" width="3.7109375" style="86"/>
    <col min="2" max="2" width="2" style="86" bestFit="1" customWidth="1"/>
    <col min="3" max="3" width="10.85546875" style="86" bestFit="1" customWidth="1"/>
    <col min="4" max="4" width="13.7109375" style="86" bestFit="1" customWidth="1"/>
    <col min="5" max="5" width="11" style="86" bestFit="1" customWidth="1"/>
    <col min="6" max="6" width="14.85546875" style="86" bestFit="1" customWidth="1"/>
    <col min="7" max="7" width="10.5703125" style="86" bestFit="1" customWidth="1"/>
    <col min="8" max="8" width="12.5703125" style="86" bestFit="1" customWidth="1"/>
    <col min="9" max="9" width="9.5703125" style="86" bestFit="1" customWidth="1"/>
    <col min="10" max="10" width="13" style="86" bestFit="1" customWidth="1"/>
    <col min="11" max="11" width="9" style="86" bestFit="1" customWidth="1"/>
    <col min="12" max="12" width="10.140625" style="86" bestFit="1" customWidth="1"/>
    <col min="13" max="16384" width="3.7109375" style="86"/>
  </cols>
  <sheetData>
    <row r="1" spans="1:13" ht="20.100000000000001" customHeight="1" x14ac:dyDescent="0.25">
      <c r="A1" s="83"/>
      <c r="B1" s="84"/>
      <c r="C1" s="84"/>
      <c r="D1" s="84"/>
      <c r="E1" s="84"/>
      <c r="F1" s="84"/>
      <c r="G1" s="84"/>
      <c r="H1" s="84"/>
      <c r="I1" s="84"/>
      <c r="J1" s="84"/>
      <c r="K1" s="84"/>
      <c r="L1" s="84"/>
      <c r="M1" s="85"/>
    </row>
    <row r="2" spans="1:13" ht="20.100000000000001" customHeight="1" x14ac:dyDescent="0.25">
      <c r="A2" s="87"/>
      <c r="B2" s="162" t="s">
        <v>64</v>
      </c>
      <c r="C2" s="162"/>
      <c r="D2" s="162"/>
      <c r="E2" s="162"/>
      <c r="F2" s="162"/>
      <c r="G2" s="162"/>
      <c r="H2" s="162"/>
      <c r="I2" s="162"/>
      <c r="J2" s="162"/>
      <c r="K2" s="162"/>
      <c r="L2" s="162"/>
      <c r="M2" s="96"/>
    </row>
    <row r="3" spans="1:13" ht="20.100000000000001" customHeight="1" x14ac:dyDescent="0.25">
      <c r="A3" s="87"/>
      <c r="B3" s="89"/>
      <c r="C3" s="89"/>
      <c r="D3" s="89"/>
      <c r="E3" s="89"/>
      <c r="F3" s="89"/>
      <c r="G3" s="89"/>
      <c r="H3" s="89"/>
      <c r="I3" s="89"/>
      <c r="J3" s="89"/>
      <c r="K3" s="89"/>
      <c r="L3" s="89"/>
      <c r="M3" s="88"/>
    </row>
    <row r="4" spans="1:13" ht="15" customHeight="1" x14ac:dyDescent="0.25">
      <c r="A4" s="87"/>
      <c r="B4" s="88"/>
      <c r="C4" s="102" t="s">
        <v>14</v>
      </c>
      <c r="D4" s="102" t="s">
        <v>15</v>
      </c>
      <c r="E4" s="102" t="s">
        <v>16</v>
      </c>
      <c r="F4" s="102" t="s">
        <v>52</v>
      </c>
      <c r="G4" s="102" t="s">
        <v>20</v>
      </c>
      <c r="H4" s="102" t="s">
        <v>67</v>
      </c>
      <c r="I4" s="102" t="s">
        <v>51</v>
      </c>
      <c r="J4" s="89"/>
      <c r="K4" s="89"/>
      <c r="L4" s="89"/>
      <c r="M4" s="88"/>
    </row>
    <row r="5" spans="1:13" ht="15" customHeight="1" x14ac:dyDescent="0.25">
      <c r="A5" s="87"/>
      <c r="B5" s="88"/>
      <c r="C5" s="103" t="s">
        <v>47</v>
      </c>
      <c r="D5" s="103" t="s">
        <v>48</v>
      </c>
      <c r="E5" s="103" t="s">
        <v>49</v>
      </c>
      <c r="F5" s="103" t="s">
        <v>53</v>
      </c>
      <c r="G5" s="103" t="s">
        <v>50</v>
      </c>
      <c r="H5" s="103" t="s">
        <v>68</v>
      </c>
      <c r="I5" s="103" t="s">
        <v>60</v>
      </c>
      <c r="J5" s="89"/>
      <c r="K5" s="89"/>
      <c r="L5" s="89"/>
      <c r="M5" s="88"/>
    </row>
    <row r="6" spans="1:13" ht="30" customHeight="1" x14ac:dyDescent="0.25">
      <c r="A6" s="87"/>
      <c r="B6" s="92" t="s">
        <v>61</v>
      </c>
      <c r="C6" s="104">
        <v>14</v>
      </c>
      <c r="D6" s="105">
        <v>24</v>
      </c>
      <c r="E6" s="99">
        <f>C6*D6</f>
        <v>336</v>
      </c>
      <c r="F6" s="92">
        <v>4</v>
      </c>
      <c r="G6" s="101">
        <f>E6*F6</f>
        <v>1344</v>
      </c>
      <c r="H6" s="92">
        <v>12</v>
      </c>
      <c r="I6" s="99">
        <f>G6*H6</f>
        <v>16128</v>
      </c>
      <c r="J6" s="89"/>
      <c r="K6" s="89"/>
      <c r="L6" s="89"/>
      <c r="M6" s="88"/>
    </row>
    <row r="7" spans="1:13" ht="30" customHeight="1" x14ac:dyDescent="0.25">
      <c r="A7" s="87"/>
      <c r="B7" s="92" t="s">
        <v>62</v>
      </c>
      <c r="C7" s="101">
        <f>E7/D7</f>
        <v>14</v>
      </c>
      <c r="D7" s="105">
        <v>24</v>
      </c>
      <c r="E7" s="99">
        <f>G7/F7</f>
        <v>336</v>
      </c>
      <c r="F7" s="92">
        <v>4</v>
      </c>
      <c r="G7" s="104">
        <v>1344</v>
      </c>
      <c r="H7" s="92">
        <v>12</v>
      </c>
      <c r="I7" s="99">
        <f t="shared" ref="I7:I8" si="0">G7*H7</f>
        <v>16128</v>
      </c>
      <c r="J7" s="89"/>
      <c r="K7" s="89"/>
      <c r="L7" s="89"/>
      <c r="M7" s="88"/>
    </row>
    <row r="8" spans="1:13" ht="30" customHeight="1" x14ac:dyDescent="0.25">
      <c r="A8" s="87"/>
      <c r="B8" s="92" t="s">
        <v>63</v>
      </c>
      <c r="C8" s="104">
        <v>14</v>
      </c>
      <c r="D8" s="90">
        <f>E8/C8</f>
        <v>24</v>
      </c>
      <c r="E8" s="99">
        <f>G8/F8</f>
        <v>336</v>
      </c>
      <c r="F8" s="92">
        <v>4</v>
      </c>
      <c r="G8" s="104">
        <v>1344</v>
      </c>
      <c r="H8" s="92">
        <v>12</v>
      </c>
      <c r="I8" s="99">
        <f t="shared" si="0"/>
        <v>16128</v>
      </c>
      <c r="J8" s="89"/>
      <c r="K8" s="89"/>
      <c r="L8" s="89"/>
      <c r="M8" s="88"/>
    </row>
    <row r="9" spans="1:13" ht="20.100000000000001" customHeight="1" x14ac:dyDescent="0.25">
      <c r="A9" s="93"/>
      <c r="B9" s="94"/>
      <c r="C9" s="94"/>
      <c r="D9" s="94"/>
      <c r="E9" s="94"/>
      <c r="F9" s="94"/>
      <c r="G9" s="94"/>
      <c r="H9" s="94"/>
      <c r="I9" s="94"/>
      <c r="J9" s="94"/>
      <c r="K9" s="94"/>
      <c r="L9" s="94"/>
      <c r="M9" s="95"/>
    </row>
    <row r="10" spans="1:13" s="98" customFormat="1" ht="20.100000000000001" customHeight="1" x14ac:dyDescent="0.25"/>
    <row r="11" spans="1:13" ht="20.100000000000001" customHeight="1" x14ac:dyDescent="0.25">
      <c r="A11" s="83"/>
      <c r="B11" s="84"/>
      <c r="C11" s="84"/>
      <c r="D11" s="84"/>
      <c r="E11" s="84"/>
      <c r="F11" s="84"/>
      <c r="G11" s="84"/>
      <c r="H11" s="84"/>
      <c r="I11" s="84"/>
      <c r="J11" s="84"/>
      <c r="K11" s="84"/>
      <c r="L11" s="84"/>
      <c r="M11" s="85"/>
    </row>
    <row r="12" spans="1:13" ht="20.100000000000001" customHeight="1" x14ac:dyDescent="0.25">
      <c r="A12" s="87"/>
      <c r="B12" s="162" t="s">
        <v>65</v>
      </c>
      <c r="C12" s="162"/>
      <c r="D12" s="162"/>
      <c r="E12" s="162"/>
      <c r="F12" s="162"/>
      <c r="G12" s="162"/>
      <c r="H12" s="162"/>
      <c r="I12" s="162"/>
      <c r="J12" s="162"/>
      <c r="K12" s="162"/>
      <c r="L12" s="162"/>
      <c r="M12" s="96"/>
    </row>
    <row r="13" spans="1:13" ht="20.100000000000001" customHeight="1" x14ac:dyDescent="0.25">
      <c r="A13" s="87"/>
      <c r="B13" s="89"/>
      <c r="C13" s="89"/>
      <c r="D13" s="89"/>
      <c r="E13" s="89"/>
      <c r="F13" s="89"/>
      <c r="G13" s="89"/>
      <c r="H13" s="89"/>
      <c r="I13" s="89"/>
      <c r="J13" s="89"/>
      <c r="K13" s="89"/>
      <c r="L13" s="89"/>
      <c r="M13" s="88"/>
    </row>
    <row r="14" spans="1:13" s="97" customFormat="1" ht="15" customHeight="1" x14ac:dyDescent="0.25">
      <c r="A14" s="87"/>
      <c r="B14" s="88"/>
      <c r="C14" s="102" t="s">
        <v>14</v>
      </c>
      <c r="D14" s="102" t="s">
        <v>15</v>
      </c>
      <c r="E14" s="102" t="s">
        <v>16</v>
      </c>
      <c r="F14" s="102" t="s">
        <v>52</v>
      </c>
      <c r="G14" s="102" t="s">
        <v>20</v>
      </c>
      <c r="H14" s="102" t="s">
        <v>67</v>
      </c>
      <c r="I14" s="102" t="s">
        <v>51</v>
      </c>
      <c r="J14" s="102" t="s">
        <v>55</v>
      </c>
      <c r="K14" s="87"/>
      <c r="L14" s="89"/>
      <c r="M14" s="88"/>
    </row>
    <row r="15" spans="1:13" s="97" customFormat="1" ht="15" customHeight="1" x14ac:dyDescent="0.25">
      <c r="A15" s="87"/>
      <c r="B15" s="88"/>
      <c r="C15" s="103" t="s">
        <v>47</v>
      </c>
      <c r="D15" s="103" t="s">
        <v>48</v>
      </c>
      <c r="E15" s="103" t="s">
        <v>49</v>
      </c>
      <c r="F15" s="103" t="s">
        <v>53</v>
      </c>
      <c r="G15" s="103" t="s">
        <v>50</v>
      </c>
      <c r="H15" s="103" t="s">
        <v>68</v>
      </c>
      <c r="I15" s="103" t="s">
        <v>60</v>
      </c>
      <c r="J15" s="103" t="s">
        <v>56</v>
      </c>
      <c r="K15" s="87"/>
      <c r="L15" s="89"/>
      <c r="M15" s="88"/>
    </row>
    <row r="16" spans="1:13" ht="30" customHeight="1" x14ac:dyDescent="0.25">
      <c r="A16" s="87"/>
      <c r="B16" s="92" t="s">
        <v>61</v>
      </c>
      <c r="C16" s="104">
        <v>14</v>
      </c>
      <c r="D16" s="105">
        <v>24</v>
      </c>
      <c r="E16" s="99">
        <f>C16*D16</f>
        <v>336</v>
      </c>
      <c r="F16" s="92">
        <f>J16/H16</f>
        <v>4.333333333333333</v>
      </c>
      <c r="G16" s="101">
        <f>I16/H16</f>
        <v>1456</v>
      </c>
      <c r="H16" s="92">
        <v>12</v>
      </c>
      <c r="I16" s="99">
        <f>E16*J16</f>
        <v>17472</v>
      </c>
      <c r="J16" s="92">
        <v>52</v>
      </c>
      <c r="K16" s="87"/>
      <c r="L16" s="89"/>
      <c r="M16" s="88"/>
    </row>
    <row r="17" spans="1:13" ht="30" customHeight="1" x14ac:dyDescent="0.25">
      <c r="A17" s="87"/>
      <c r="B17" s="92" t="s">
        <v>62</v>
      </c>
      <c r="C17" s="101">
        <f>E17/D17</f>
        <v>14</v>
      </c>
      <c r="D17" s="105">
        <v>24</v>
      </c>
      <c r="E17" s="99">
        <f>I17/J17</f>
        <v>336</v>
      </c>
      <c r="F17" s="92">
        <f t="shared" ref="F17:F18" si="1">J17/H17</f>
        <v>4.333333333333333</v>
      </c>
      <c r="G17" s="104">
        <v>1456</v>
      </c>
      <c r="H17" s="92">
        <v>12</v>
      </c>
      <c r="I17" s="99">
        <f>G17*H17</f>
        <v>17472</v>
      </c>
      <c r="J17" s="92">
        <v>52</v>
      </c>
      <c r="K17" s="87"/>
      <c r="L17" s="89"/>
      <c r="M17" s="88"/>
    </row>
    <row r="18" spans="1:13" ht="30" customHeight="1" x14ac:dyDescent="0.25">
      <c r="A18" s="87"/>
      <c r="B18" s="92" t="s">
        <v>63</v>
      </c>
      <c r="C18" s="104">
        <v>14</v>
      </c>
      <c r="D18" s="90">
        <f>E18/C18</f>
        <v>24</v>
      </c>
      <c r="E18" s="99">
        <f>I18/J18</f>
        <v>336</v>
      </c>
      <c r="F18" s="92">
        <f t="shared" si="1"/>
        <v>4.333333333333333</v>
      </c>
      <c r="G18" s="104">
        <v>1456</v>
      </c>
      <c r="H18" s="92">
        <v>12</v>
      </c>
      <c r="I18" s="99">
        <f>G18*H18</f>
        <v>17472</v>
      </c>
      <c r="J18" s="92">
        <v>52</v>
      </c>
      <c r="K18" s="87"/>
      <c r="L18" s="89"/>
      <c r="M18" s="88"/>
    </row>
    <row r="19" spans="1:13" ht="20.100000000000001" customHeight="1" x14ac:dyDescent="0.25">
      <c r="A19" s="93"/>
      <c r="B19" s="94"/>
      <c r="C19" s="94"/>
      <c r="D19" s="94"/>
      <c r="E19" s="94"/>
      <c r="F19" s="94"/>
      <c r="G19" s="94"/>
      <c r="H19" s="94"/>
      <c r="I19" s="94"/>
      <c r="J19" s="94"/>
      <c r="K19" s="94"/>
      <c r="L19" s="94"/>
      <c r="M19" s="95"/>
    </row>
    <row r="20" spans="1:13" s="98" customFormat="1" ht="20.100000000000001" customHeight="1" x14ac:dyDescent="0.25"/>
    <row r="21" spans="1:13" ht="20.100000000000001" customHeight="1" x14ac:dyDescent="0.25">
      <c r="A21" s="83"/>
      <c r="B21" s="84"/>
      <c r="C21" s="84"/>
      <c r="D21" s="84"/>
      <c r="E21" s="84"/>
      <c r="F21" s="84"/>
      <c r="G21" s="84"/>
      <c r="H21" s="84"/>
      <c r="I21" s="84"/>
      <c r="J21" s="84"/>
      <c r="K21" s="84"/>
      <c r="L21" s="84"/>
      <c r="M21" s="85"/>
    </row>
    <row r="22" spans="1:13" ht="20.100000000000001" customHeight="1" x14ac:dyDescent="0.25">
      <c r="A22" s="87"/>
      <c r="B22" s="162" t="s">
        <v>66</v>
      </c>
      <c r="C22" s="162"/>
      <c r="D22" s="162"/>
      <c r="E22" s="162"/>
      <c r="F22" s="162"/>
      <c r="G22" s="162"/>
      <c r="H22" s="162"/>
      <c r="I22" s="162"/>
      <c r="J22" s="162"/>
      <c r="K22" s="162"/>
      <c r="L22" s="162"/>
      <c r="M22" s="96"/>
    </row>
    <row r="23" spans="1:13" ht="20.100000000000001" customHeight="1" x14ac:dyDescent="0.25">
      <c r="A23" s="87"/>
      <c r="B23" s="89"/>
      <c r="C23" s="89"/>
      <c r="D23" s="89"/>
      <c r="E23" s="89"/>
      <c r="F23" s="89"/>
      <c r="G23" s="89"/>
      <c r="H23" s="89"/>
      <c r="I23" s="89"/>
      <c r="J23" s="89"/>
      <c r="K23" s="89"/>
      <c r="L23" s="89"/>
      <c r="M23" s="88"/>
    </row>
    <row r="24" spans="1:13" s="97" customFormat="1" ht="15" customHeight="1" x14ac:dyDescent="0.25">
      <c r="A24" s="87"/>
      <c r="B24" s="88"/>
      <c r="C24" s="102" t="s">
        <v>14</v>
      </c>
      <c r="D24" s="102" t="s">
        <v>15</v>
      </c>
      <c r="E24" s="102" t="s">
        <v>16</v>
      </c>
      <c r="F24" s="102" t="s">
        <v>52</v>
      </c>
      <c r="G24" s="102" t="s">
        <v>20</v>
      </c>
      <c r="H24" s="102" t="s">
        <v>67</v>
      </c>
      <c r="I24" s="102" t="s">
        <v>51</v>
      </c>
      <c r="J24" s="102" t="s">
        <v>69</v>
      </c>
      <c r="K24" s="102" t="s">
        <v>54</v>
      </c>
      <c r="L24" s="102" t="s">
        <v>57</v>
      </c>
      <c r="M24" s="88"/>
    </row>
    <row r="25" spans="1:13" s="97" customFormat="1" ht="15" customHeight="1" x14ac:dyDescent="0.25">
      <c r="A25" s="87"/>
      <c r="B25" s="88"/>
      <c r="C25" s="103" t="s">
        <v>47</v>
      </c>
      <c r="D25" s="103" t="s">
        <v>48</v>
      </c>
      <c r="E25" s="103" t="s">
        <v>49</v>
      </c>
      <c r="F25" s="103" t="s">
        <v>53</v>
      </c>
      <c r="G25" s="103" t="s">
        <v>50</v>
      </c>
      <c r="H25" s="103" t="s">
        <v>68</v>
      </c>
      <c r="I25" s="103" t="s">
        <v>60</v>
      </c>
      <c r="J25" s="103" t="s">
        <v>70</v>
      </c>
      <c r="K25" s="103" t="s">
        <v>59</v>
      </c>
      <c r="L25" s="103" t="s">
        <v>58</v>
      </c>
      <c r="M25" s="88"/>
    </row>
    <row r="26" spans="1:13" ht="30" customHeight="1" x14ac:dyDescent="0.25">
      <c r="A26" s="87"/>
      <c r="B26" s="92" t="s">
        <v>61</v>
      </c>
      <c r="C26" s="104">
        <v>14</v>
      </c>
      <c r="D26" s="105">
        <v>24</v>
      </c>
      <c r="E26" s="99">
        <f>C26*D26</f>
        <v>336</v>
      </c>
      <c r="F26" s="92">
        <f>L26/(J26*H26)</f>
        <v>4.3482142857142856</v>
      </c>
      <c r="G26" s="101">
        <f>I26/H26</f>
        <v>1461</v>
      </c>
      <c r="H26" s="92">
        <v>12</v>
      </c>
      <c r="I26" s="99">
        <f>K26*L26</f>
        <v>17532</v>
      </c>
      <c r="J26" s="92">
        <v>7</v>
      </c>
      <c r="K26" s="99">
        <f>E26/J26</f>
        <v>48</v>
      </c>
      <c r="L26" s="92">
        <v>365.25</v>
      </c>
      <c r="M26" s="88"/>
    </row>
    <row r="27" spans="1:13" ht="30" customHeight="1" x14ac:dyDescent="0.25">
      <c r="A27" s="87"/>
      <c r="B27" s="92" t="s">
        <v>62</v>
      </c>
      <c r="C27" s="101">
        <f>E27/D27</f>
        <v>14</v>
      </c>
      <c r="D27" s="105">
        <v>24</v>
      </c>
      <c r="E27" s="99">
        <f>K27*J27</f>
        <v>336</v>
      </c>
      <c r="F27" s="92">
        <f>L27/(J27*H27)</f>
        <v>4.3482142857142856</v>
      </c>
      <c r="G27" s="104">
        <v>1461</v>
      </c>
      <c r="H27" s="92">
        <v>12</v>
      </c>
      <c r="I27" s="99">
        <f>G27*H27</f>
        <v>17532</v>
      </c>
      <c r="J27" s="92">
        <v>7</v>
      </c>
      <c r="K27" s="99">
        <f>I27/L27</f>
        <v>48</v>
      </c>
      <c r="L27" s="92">
        <v>365.25</v>
      </c>
      <c r="M27" s="88"/>
    </row>
    <row r="28" spans="1:13" ht="30" customHeight="1" x14ac:dyDescent="0.25">
      <c r="A28" s="87"/>
      <c r="B28" s="92" t="s">
        <v>63</v>
      </c>
      <c r="C28" s="104">
        <v>14</v>
      </c>
      <c r="D28" s="90">
        <f>E28/C28</f>
        <v>24</v>
      </c>
      <c r="E28" s="99">
        <f>K28*J28</f>
        <v>336</v>
      </c>
      <c r="F28" s="92">
        <f t="shared" ref="F28" si="2">L28/(J28*H28)</f>
        <v>4.3482142857142856</v>
      </c>
      <c r="G28" s="104">
        <v>1461</v>
      </c>
      <c r="H28" s="92">
        <v>12</v>
      </c>
      <c r="I28" s="99">
        <f>G28*H28</f>
        <v>17532</v>
      </c>
      <c r="J28" s="92">
        <v>7</v>
      </c>
      <c r="K28" s="99">
        <f>I28/L28</f>
        <v>48</v>
      </c>
      <c r="L28" s="92">
        <v>365.25</v>
      </c>
      <c r="M28" s="88"/>
    </row>
    <row r="29" spans="1:13" ht="20.100000000000001" customHeight="1" x14ac:dyDescent="0.25">
      <c r="A29" s="93"/>
      <c r="B29" s="94"/>
      <c r="C29" s="94"/>
      <c r="D29" s="94"/>
      <c r="E29" s="94"/>
      <c r="F29" s="94"/>
      <c r="G29" s="94"/>
      <c r="H29" s="94"/>
      <c r="I29" s="94"/>
      <c r="J29" s="94"/>
      <c r="K29" s="94"/>
      <c r="L29" s="94"/>
      <c r="M29" s="95"/>
    </row>
  </sheetData>
  <sheetProtection algorithmName="SHA-512" hashValue="qUFX3cLD27fv8l+tiRRSVKWXPXEhSMR+D3iAFPFUOuywDOwP0dPUhuxUvW9BQtAjaND42gftwZyKsKRd6UblpA==" saltValue="EJ0bU0xtb7rfhhbaFPa4OQ==" spinCount="100000" sheet="1" objects="1" scenarios="1" selectLockedCells="1"/>
  <mergeCells count="3">
    <mergeCell ref="B22:L22"/>
    <mergeCell ref="B12:L12"/>
    <mergeCell ref="B2:L2"/>
  </mergeCells>
  <pageMargins left="0.7" right="0.7" top="0.78740157499999996" bottom="0.78740157499999996"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210" zoomScaleNormal="210" workbookViewId="0">
      <selection activeCell="D8" sqref="D8"/>
    </sheetView>
  </sheetViews>
  <sheetFormatPr baseColWidth="10" defaultColWidth="3.7109375" defaultRowHeight="20.100000000000001" customHeight="1" x14ac:dyDescent="0.25"/>
  <cols>
    <col min="1" max="1" width="3.7109375" style="86"/>
    <col min="2" max="2" width="2" style="86" bestFit="1" customWidth="1"/>
    <col min="3" max="3" width="10.85546875" style="86" bestFit="1" customWidth="1"/>
    <col min="4" max="4" width="13.7109375" style="86" bestFit="1" customWidth="1"/>
    <col min="5" max="5" width="11" style="86" bestFit="1" customWidth="1"/>
    <col min="6" max="6" width="14.85546875" style="86" bestFit="1" customWidth="1"/>
    <col min="7" max="7" width="10.5703125" style="86" bestFit="1" customWidth="1"/>
    <col min="8" max="8" width="12.5703125" style="86" bestFit="1" customWidth="1"/>
    <col min="9" max="9" width="9.5703125" style="86" bestFit="1" customWidth="1"/>
    <col min="10" max="10" width="13" style="86" bestFit="1" customWidth="1"/>
    <col min="11" max="11" width="9" style="86" bestFit="1" customWidth="1"/>
    <col min="12" max="12" width="10.140625" style="86" bestFit="1" customWidth="1"/>
    <col min="13" max="16384" width="3.7109375" style="86"/>
  </cols>
  <sheetData>
    <row r="1" spans="1:13" ht="20.100000000000001" customHeight="1" x14ac:dyDescent="0.25">
      <c r="A1" s="83"/>
      <c r="B1" s="84"/>
      <c r="C1" s="84"/>
      <c r="D1" s="84"/>
      <c r="E1" s="84"/>
      <c r="F1" s="84"/>
      <c r="G1" s="84"/>
      <c r="H1" s="84"/>
      <c r="I1" s="84"/>
      <c r="J1" s="84"/>
      <c r="K1" s="84"/>
      <c r="L1" s="84"/>
      <c r="M1" s="85"/>
    </row>
    <row r="2" spans="1:13" ht="20.100000000000001" customHeight="1" x14ac:dyDescent="0.25">
      <c r="A2" s="87"/>
      <c r="B2" s="162" t="s">
        <v>64</v>
      </c>
      <c r="C2" s="162"/>
      <c r="D2" s="162"/>
      <c r="E2" s="162"/>
      <c r="F2" s="162"/>
      <c r="G2" s="162"/>
      <c r="H2" s="162"/>
      <c r="I2" s="162"/>
      <c r="J2" s="162"/>
      <c r="K2" s="162"/>
      <c r="L2" s="162"/>
      <c r="M2" s="96"/>
    </row>
    <row r="3" spans="1:13" ht="20.100000000000001" customHeight="1" x14ac:dyDescent="0.25">
      <c r="A3" s="87"/>
      <c r="B3" s="89"/>
      <c r="C3" s="89"/>
      <c r="D3" s="89"/>
      <c r="E3" s="89"/>
      <c r="F3" s="89"/>
      <c r="G3" s="89"/>
      <c r="H3" s="89"/>
      <c r="I3" s="89"/>
      <c r="J3" s="89"/>
      <c r="K3" s="89"/>
      <c r="L3" s="89"/>
      <c r="M3" s="88"/>
    </row>
    <row r="4" spans="1:13" ht="15" customHeight="1" x14ac:dyDescent="0.25">
      <c r="A4" s="87"/>
      <c r="B4" s="88"/>
      <c r="C4" s="102" t="s">
        <v>14</v>
      </c>
      <c r="D4" s="102" t="s">
        <v>15</v>
      </c>
      <c r="E4" s="102" t="s">
        <v>16</v>
      </c>
      <c r="F4" s="102" t="s">
        <v>52</v>
      </c>
      <c r="G4" s="102" t="s">
        <v>20</v>
      </c>
      <c r="H4" s="102" t="s">
        <v>67</v>
      </c>
      <c r="I4" s="102" t="s">
        <v>51</v>
      </c>
      <c r="J4" s="89"/>
      <c r="K4" s="89"/>
      <c r="L4" s="89"/>
      <c r="M4" s="88"/>
    </row>
    <row r="5" spans="1:13" ht="15" customHeight="1" x14ac:dyDescent="0.25">
      <c r="A5" s="87"/>
      <c r="B5" s="88"/>
      <c r="C5" s="103" t="s">
        <v>47</v>
      </c>
      <c r="D5" s="103" t="s">
        <v>48</v>
      </c>
      <c r="E5" s="103" t="s">
        <v>49</v>
      </c>
      <c r="F5" s="103" t="s">
        <v>53</v>
      </c>
      <c r="G5" s="103" t="s">
        <v>50</v>
      </c>
      <c r="H5" s="103" t="s">
        <v>68</v>
      </c>
      <c r="I5" s="103" t="s">
        <v>60</v>
      </c>
      <c r="J5" s="89"/>
      <c r="K5" s="89"/>
      <c r="L5" s="89"/>
      <c r="M5" s="88"/>
    </row>
    <row r="6" spans="1:13" ht="30" customHeight="1" x14ac:dyDescent="0.25">
      <c r="A6" s="87"/>
      <c r="B6" s="92" t="s">
        <v>61</v>
      </c>
      <c r="C6" s="100">
        <v>14</v>
      </c>
      <c r="D6" s="91">
        <v>24</v>
      </c>
      <c r="E6" s="99"/>
      <c r="F6" s="92">
        <v>4</v>
      </c>
      <c r="G6" s="101"/>
      <c r="H6" s="92">
        <v>12</v>
      </c>
      <c r="I6" s="99"/>
      <c r="J6" s="89"/>
      <c r="K6" s="89"/>
      <c r="L6" s="89"/>
      <c r="M6" s="88"/>
    </row>
    <row r="7" spans="1:13" ht="30" customHeight="1" x14ac:dyDescent="0.25">
      <c r="A7" s="87"/>
      <c r="B7" s="92" t="s">
        <v>62</v>
      </c>
      <c r="C7" s="101"/>
      <c r="D7" s="91">
        <v>24</v>
      </c>
      <c r="E7" s="99"/>
      <c r="F7" s="92">
        <v>4</v>
      </c>
      <c r="G7" s="100">
        <v>1344</v>
      </c>
      <c r="H7" s="92">
        <v>12</v>
      </c>
      <c r="I7" s="99"/>
      <c r="J7" s="89"/>
      <c r="K7" s="89"/>
      <c r="L7" s="89"/>
      <c r="M7" s="88"/>
    </row>
    <row r="8" spans="1:13" ht="30" customHeight="1" x14ac:dyDescent="0.25">
      <c r="A8" s="87"/>
      <c r="B8" s="92" t="s">
        <v>63</v>
      </c>
      <c r="C8" s="100">
        <v>14</v>
      </c>
      <c r="D8" s="90"/>
      <c r="E8" s="99"/>
      <c r="F8" s="92">
        <v>4</v>
      </c>
      <c r="G8" s="100">
        <v>1344</v>
      </c>
      <c r="H8" s="92">
        <v>12</v>
      </c>
      <c r="I8" s="99"/>
      <c r="J8" s="89"/>
      <c r="K8" s="89"/>
      <c r="L8" s="89"/>
      <c r="M8" s="88"/>
    </row>
    <row r="9" spans="1:13" ht="20.100000000000001" customHeight="1" x14ac:dyDescent="0.25">
      <c r="A9" s="93"/>
      <c r="B9" s="94"/>
      <c r="C9" s="94"/>
      <c r="D9" s="94"/>
      <c r="E9" s="94"/>
      <c r="F9" s="94"/>
      <c r="G9" s="94"/>
      <c r="H9" s="94"/>
      <c r="I9" s="94"/>
      <c r="J9" s="94"/>
      <c r="K9" s="94"/>
      <c r="L9" s="94"/>
      <c r="M9" s="95"/>
    </row>
    <row r="10" spans="1:13" s="98" customFormat="1" ht="20.100000000000001" customHeight="1" x14ac:dyDescent="0.25"/>
    <row r="11" spans="1:13" ht="20.100000000000001" customHeight="1" x14ac:dyDescent="0.25">
      <c r="A11" s="83"/>
      <c r="B11" s="84"/>
      <c r="C11" s="84"/>
      <c r="D11" s="84"/>
      <c r="E11" s="84"/>
      <c r="F11" s="84"/>
      <c r="G11" s="84"/>
      <c r="H11" s="84"/>
      <c r="I11" s="84"/>
      <c r="J11" s="84"/>
      <c r="K11" s="84"/>
      <c r="L11" s="84"/>
      <c r="M11" s="85"/>
    </row>
    <row r="12" spans="1:13" ht="20.100000000000001" customHeight="1" x14ac:dyDescent="0.25">
      <c r="A12" s="87"/>
      <c r="B12" s="162" t="s">
        <v>65</v>
      </c>
      <c r="C12" s="162"/>
      <c r="D12" s="162"/>
      <c r="E12" s="162"/>
      <c r="F12" s="162"/>
      <c r="G12" s="162"/>
      <c r="H12" s="162"/>
      <c r="I12" s="162"/>
      <c r="J12" s="162"/>
      <c r="K12" s="162"/>
      <c r="L12" s="162"/>
      <c r="M12" s="96"/>
    </row>
    <row r="13" spans="1:13" ht="20.100000000000001" customHeight="1" x14ac:dyDescent="0.25">
      <c r="A13" s="87"/>
      <c r="B13" s="89"/>
      <c r="C13" s="89"/>
      <c r="D13" s="89"/>
      <c r="E13" s="89"/>
      <c r="F13" s="89"/>
      <c r="G13" s="89"/>
      <c r="H13" s="89"/>
      <c r="I13" s="89"/>
      <c r="J13" s="89"/>
      <c r="K13" s="89"/>
      <c r="L13" s="89"/>
      <c r="M13" s="88"/>
    </row>
    <row r="14" spans="1:13" s="97" customFormat="1" ht="15" customHeight="1" x14ac:dyDescent="0.25">
      <c r="A14" s="87"/>
      <c r="B14" s="88"/>
      <c r="C14" s="102" t="s">
        <v>14</v>
      </c>
      <c r="D14" s="102" t="s">
        <v>15</v>
      </c>
      <c r="E14" s="102" t="s">
        <v>16</v>
      </c>
      <c r="F14" s="102" t="s">
        <v>52</v>
      </c>
      <c r="G14" s="102" t="s">
        <v>20</v>
      </c>
      <c r="H14" s="102" t="s">
        <v>67</v>
      </c>
      <c r="I14" s="102" t="s">
        <v>51</v>
      </c>
      <c r="J14" s="102" t="s">
        <v>55</v>
      </c>
      <c r="K14" s="87"/>
      <c r="L14" s="89"/>
      <c r="M14" s="88"/>
    </row>
    <row r="15" spans="1:13" s="97" customFormat="1" ht="15" customHeight="1" x14ac:dyDescent="0.25">
      <c r="A15" s="87"/>
      <c r="B15" s="88"/>
      <c r="C15" s="103" t="s">
        <v>47</v>
      </c>
      <c r="D15" s="103" t="s">
        <v>48</v>
      </c>
      <c r="E15" s="103" t="s">
        <v>49</v>
      </c>
      <c r="F15" s="103" t="s">
        <v>53</v>
      </c>
      <c r="G15" s="103" t="s">
        <v>50</v>
      </c>
      <c r="H15" s="103" t="s">
        <v>68</v>
      </c>
      <c r="I15" s="103" t="s">
        <v>60</v>
      </c>
      <c r="J15" s="103" t="s">
        <v>56</v>
      </c>
      <c r="K15" s="87"/>
      <c r="L15" s="89"/>
      <c r="M15" s="88"/>
    </row>
    <row r="16" spans="1:13" ht="30" customHeight="1" x14ac:dyDescent="0.25">
      <c r="A16" s="87"/>
      <c r="B16" s="92" t="s">
        <v>61</v>
      </c>
      <c r="C16" s="100">
        <v>14</v>
      </c>
      <c r="D16" s="91">
        <v>24</v>
      </c>
      <c r="E16" s="99"/>
      <c r="F16" s="92"/>
      <c r="G16" s="101"/>
      <c r="H16" s="92">
        <v>12</v>
      </c>
      <c r="I16" s="99"/>
      <c r="J16" s="92">
        <v>52</v>
      </c>
      <c r="K16" s="87"/>
      <c r="L16" s="89"/>
      <c r="M16" s="88"/>
    </row>
    <row r="17" spans="1:13" ht="30" customHeight="1" x14ac:dyDescent="0.25">
      <c r="A17" s="87"/>
      <c r="B17" s="92" t="s">
        <v>62</v>
      </c>
      <c r="C17" s="101"/>
      <c r="D17" s="91">
        <v>24</v>
      </c>
      <c r="E17" s="99"/>
      <c r="F17" s="92"/>
      <c r="G17" s="100">
        <v>1456</v>
      </c>
      <c r="H17" s="92">
        <v>12</v>
      </c>
      <c r="I17" s="99"/>
      <c r="J17" s="92">
        <v>52</v>
      </c>
      <c r="K17" s="87"/>
      <c r="L17" s="89"/>
      <c r="M17" s="88"/>
    </row>
    <row r="18" spans="1:13" ht="30" customHeight="1" x14ac:dyDescent="0.25">
      <c r="A18" s="87"/>
      <c r="B18" s="92" t="s">
        <v>63</v>
      </c>
      <c r="C18" s="100">
        <v>14</v>
      </c>
      <c r="D18" s="90"/>
      <c r="E18" s="99"/>
      <c r="F18" s="92"/>
      <c r="G18" s="100">
        <v>1456</v>
      </c>
      <c r="H18" s="92">
        <v>12</v>
      </c>
      <c r="I18" s="99"/>
      <c r="J18" s="92">
        <v>52</v>
      </c>
      <c r="K18" s="87"/>
      <c r="L18" s="89"/>
      <c r="M18" s="88"/>
    </row>
    <row r="19" spans="1:13" ht="20.100000000000001" customHeight="1" x14ac:dyDescent="0.25">
      <c r="A19" s="93"/>
      <c r="B19" s="94"/>
      <c r="C19" s="94"/>
      <c r="D19" s="94"/>
      <c r="E19" s="94"/>
      <c r="F19" s="94"/>
      <c r="G19" s="94"/>
      <c r="H19" s="94"/>
      <c r="I19" s="94"/>
      <c r="J19" s="94"/>
      <c r="K19" s="94"/>
      <c r="L19" s="94"/>
      <c r="M19" s="95"/>
    </row>
    <row r="20" spans="1:13" s="98" customFormat="1" ht="20.100000000000001" customHeight="1" x14ac:dyDescent="0.25"/>
    <row r="21" spans="1:13" ht="20.100000000000001" customHeight="1" x14ac:dyDescent="0.25">
      <c r="A21" s="83"/>
      <c r="B21" s="84"/>
      <c r="C21" s="84"/>
      <c r="D21" s="84"/>
      <c r="E21" s="84"/>
      <c r="F21" s="84"/>
      <c r="G21" s="84"/>
      <c r="H21" s="84"/>
      <c r="I21" s="84"/>
      <c r="J21" s="84"/>
      <c r="K21" s="84"/>
      <c r="L21" s="84"/>
      <c r="M21" s="85"/>
    </row>
    <row r="22" spans="1:13" ht="20.100000000000001" customHeight="1" x14ac:dyDescent="0.25">
      <c r="A22" s="87"/>
      <c r="B22" s="162" t="s">
        <v>66</v>
      </c>
      <c r="C22" s="162"/>
      <c r="D22" s="162"/>
      <c r="E22" s="162"/>
      <c r="F22" s="162"/>
      <c r="G22" s="162"/>
      <c r="H22" s="162"/>
      <c r="I22" s="162"/>
      <c r="J22" s="162"/>
      <c r="K22" s="162"/>
      <c r="L22" s="162"/>
      <c r="M22" s="96"/>
    </row>
    <row r="23" spans="1:13" ht="20.100000000000001" customHeight="1" x14ac:dyDescent="0.25">
      <c r="A23" s="87"/>
      <c r="B23" s="89"/>
      <c r="C23" s="89"/>
      <c r="D23" s="89"/>
      <c r="E23" s="89"/>
      <c r="F23" s="89"/>
      <c r="G23" s="89"/>
      <c r="H23" s="89"/>
      <c r="I23" s="89"/>
      <c r="J23" s="89"/>
      <c r="K23" s="89"/>
      <c r="L23" s="89"/>
      <c r="M23" s="88"/>
    </row>
    <row r="24" spans="1:13" s="97" customFormat="1" ht="15" customHeight="1" x14ac:dyDescent="0.25">
      <c r="A24" s="87"/>
      <c r="B24" s="88"/>
      <c r="C24" s="102" t="s">
        <v>14</v>
      </c>
      <c r="D24" s="102" t="s">
        <v>15</v>
      </c>
      <c r="E24" s="102" t="s">
        <v>16</v>
      </c>
      <c r="F24" s="102" t="s">
        <v>52</v>
      </c>
      <c r="G24" s="102" t="s">
        <v>20</v>
      </c>
      <c r="H24" s="102" t="s">
        <v>67</v>
      </c>
      <c r="I24" s="102" t="s">
        <v>51</v>
      </c>
      <c r="J24" s="102" t="s">
        <v>69</v>
      </c>
      <c r="K24" s="102" t="s">
        <v>54</v>
      </c>
      <c r="L24" s="102" t="s">
        <v>57</v>
      </c>
      <c r="M24" s="88"/>
    </row>
    <row r="25" spans="1:13" s="97" customFormat="1" ht="15" customHeight="1" x14ac:dyDescent="0.25">
      <c r="A25" s="87"/>
      <c r="B25" s="88"/>
      <c r="C25" s="103" t="s">
        <v>47</v>
      </c>
      <c r="D25" s="103" t="s">
        <v>48</v>
      </c>
      <c r="E25" s="103" t="s">
        <v>49</v>
      </c>
      <c r="F25" s="103" t="s">
        <v>53</v>
      </c>
      <c r="G25" s="103" t="s">
        <v>50</v>
      </c>
      <c r="H25" s="103" t="s">
        <v>68</v>
      </c>
      <c r="I25" s="103" t="s">
        <v>60</v>
      </c>
      <c r="J25" s="103" t="s">
        <v>70</v>
      </c>
      <c r="K25" s="103" t="s">
        <v>59</v>
      </c>
      <c r="L25" s="103" t="s">
        <v>58</v>
      </c>
      <c r="M25" s="88"/>
    </row>
    <row r="26" spans="1:13" ht="30" customHeight="1" x14ac:dyDescent="0.25">
      <c r="A26" s="87"/>
      <c r="B26" s="92" t="s">
        <v>61</v>
      </c>
      <c r="C26" s="100">
        <v>14</v>
      </c>
      <c r="D26" s="91">
        <v>24</v>
      </c>
      <c r="E26" s="99"/>
      <c r="F26" s="92"/>
      <c r="G26" s="101"/>
      <c r="H26" s="92">
        <v>12</v>
      </c>
      <c r="I26" s="99"/>
      <c r="J26" s="92">
        <v>7</v>
      </c>
      <c r="K26" s="99"/>
      <c r="L26" s="92">
        <v>365.25</v>
      </c>
      <c r="M26" s="88"/>
    </row>
    <row r="27" spans="1:13" ht="30" customHeight="1" x14ac:dyDescent="0.25">
      <c r="A27" s="87"/>
      <c r="B27" s="92" t="s">
        <v>62</v>
      </c>
      <c r="C27" s="101"/>
      <c r="D27" s="91">
        <v>24</v>
      </c>
      <c r="E27" s="99"/>
      <c r="F27" s="92"/>
      <c r="G27" s="100">
        <v>1461</v>
      </c>
      <c r="H27" s="92">
        <v>12</v>
      </c>
      <c r="I27" s="99"/>
      <c r="J27" s="92">
        <v>7</v>
      </c>
      <c r="K27" s="99"/>
      <c r="L27" s="92">
        <v>365.25</v>
      </c>
      <c r="M27" s="88"/>
    </row>
    <row r="28" spans="1:13" ht="30" customHeight="1" x14ac:dyDescent="0.25">
      <c r="A28" s="87"/>
      <c r="B28" s="92" t="s">
        <v>63</v>
      </c>
      <c r="C28" s="100">
        <v>14</v>
      </c>
      <c r="D28" s="90"/>
      <c r="E28" s="99"/>
      <c r="F28" s="92"/>
      <c r="G28" s="100">
        <v>1461</v>
      </c>
      <c r="H28" s="92">
        <v>12</v>
      </c>
      <c r="I28" s="99"/>
      <c r="J28" s="92">
        <v>7</v>
      </c>
      <c r="K28" s="99"/>
      <c r="L28" s="92">
        <v>365.25</v>
      </c>
      <c r="M28" s="88"/>
    </row>
    <row r="29" spans="1:13" ht="20.100000000000001" customHeight="1" x14ac:dyDescent="0.25">
      <c r="A29" s="93"/>
      <c r="B29" s="94"/>
      <c r="C29" s="94"/>
      <c r="D29" s="94"/>
      <c r="E29" s="94"/>
      <c r="F29" s="94"/>
      <c r="G29" s="94"/>
      <c r="H29" s="94"/>
      <c r="I29" s="94"/>
      <c r="J29" s="94"/>
      <c r="K29" s="94"/>
      <c r="L29" s="94"/>
      <c r="M29" s="95"/>
    </row>
  </sheetData>
  <mergeCells count="3">
    <mergeCell ref="B2:L2"/>
    <mergeCell ref="B12:L12"/>
    <mergeCell ref="B22:L22"/>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Berechnungen mit Variablen</vt:lpstr>
      <vt:lpstr>Fortgeschrittene Variante</vt:lpstr>
      <vt:lpstr>Einfache Variante - fertig</vt:lpstr>
      <vt:lpstr>Einfache Variante - unfertig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Bernich</dc:creator>
  <cp:lastModifiedBy>Britta Bernich</cp:lastModifiedBy>
  <cp:lastPrinted>2024-08-15T15:23:08Z</cp:lastPrinted>
  <dcterms:created xsi:type="dcterms:W3CDTF">2024-07-19T11:35:36Z</dcterms:created>
  <dcterms:modified xsi:type="dcterms:W3CDTF">2024-10-20T06:27:16Z</dcterms:modified>
</cp:coreProperties>
</file>