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---\britta-bernich\plan_b\"/>
    </mc:Choice>
  </mc:AlternateContent>
  <bookViews>
    <workbookView xWindow="0" yWindow="0" windowWidth="28800" windowHeight="12435" activeTab="1"/>
  </bookViews>
  <sheets>
    <sheet name="Vorlage" sheetId="1" r:id="rId1"/>
    <sheet name="Selber machen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N2" i="1"/>
  <c r="N3" i="1"/>
  <c r="N4" i="1"/>
  <c r="N5" i="1"/>
  <c r="N6" i="1"/>
  <c r="N7" i="1"/>
  <c r="O2" i="1"/>
  <c r="O3" i="1"/>
  <c r="O4" i="1"/>
  <c r="O5" i="1"/>
  <c r="O6" i="1"/>
  <c r="O7" i="1"/>
  <c r="P2" i="1"/>
  <c r="P3" i="1"/>
  <c r="P4" i="1"/>
  <c r="P5" i="1"/>
  <c r="P6" i="1"/>
  <c r="P7" i="1"/>
  <c r="Q2" i="1"/>
  <c r="Q3" i="1"/>
  <c r="S3" i="1" s="1"/>
  <c r="Q4" i="1"/>
  <c r="S4" i="1" s="1"/>
  <c r="Q5" i="1"/>
  <c r="S5" i="1" s="1"/>
  <c r="Q6" i="1"/>
  <c r="T6" i="1" s="1"/>
  <c r="Q7" i="1"/>
  <c r="T7" i="1" s="1"/>
  <c r="S2" i="1"/>
  <c r="T2" i="1"/>
  <c r="W2" i="1"/>
  <c r="W3" i="1"/>
  <c r="W4" i="1"/>
  <c r="W5" i="1"/>
  <c r="W6" i="1"/>
  <c r="W7" i="1"/>
  <c r="X2" i="1"/>
  <c r="X3" i="1"/>
  <c r="X4" i="1"/>
  <c r="X5" i="1"/>
  <c r="X6" i="1"/>
  <c r="X7" i="1"/>
  <c r="Y2" i="1"/>
  <c r="Y3" i="1"/>
  <c r="Y4" i="1"/>
  <c r="Y5" i="1"/>
  <c r="Y6" i="1"/>
  <c r="Y7" i="1"/>
  <c r="Z2" i="1"/>
  <c r="Z3" i="1"/>
  <c r="Z4" i="1"/>
  <c r="Z5" i="1"/>
  <c r="Z6" i="1"/>
  <c r="Z7" i="1"/>
  <c r="AA2" i="1"/>
  <c r="AA3" i="1"/>
  <c r="AA4" i="1"/>
  <c r="AA5" i="1"/>
  <c r="AA6" i="1"/>
  <c r="AA7" i="1"/>
  <c r="AB2" i="1"/>
  <c r="AB3" i="1"/>
  <c r="AB4" i="1"/>
  <c r="AB5" i="1"/>
  <c r="AB6" i="1"/>
  <c r="AB7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8" i="1"/>
  <c r="T5" i="1" l="1"/>
  <c r="U5" i="1" s="1"/>
  <c r="U2" i="1"/>
  <c r="T4" i="1"/>
  <c r="U4" i="1" s="1"/>
  <c r="T3" i="1"/>
  <c r="U3" i="1" s="1"/>
  <c r="S7" i="1"/>
  <c r="U7" i="1" s="1"/>
  <c r="S6" i="1"/>
  <c r="U6" i="1" s="1"/>
  <c r="AB57" i="1"/>
  <c r="W9" i="1"/>
  <c r="X9" i="1"/>
  <c r="Y9" i="1"/>
  <c r="Z9" i="1"/>
  <c r="AA9" i="1"/>
  <c r="W10" i="1"/>
  <c r="X10" i="1"/>
  <c r="Y10" i="1"/>
  <c r="Z10" i="1"/>
  <c r="AA10" i="1"/>
  <c r="W11" i="1"/>
  <c r="X11" i="1"/>
  <c r="Y11" i="1"/>
  <c r="Z11" i="1"/>
  <c r="AA11" i="1"/>
  <c r="W12" i="1"/>
  <c r="X12" i="1"/>
  <c r="Y12" i="1"/>
  <c r="Z12" i="1"/>
  <c r="AA12" i="1"/>
  <c r="W13" i="1"/>
  <c r="X13" i="1"/>
  <c r="Y13" i="1"/>
  <c r="Z13" i="1"/>
  <c r="AA13" i="1"/>
  <c r="W14" i="1"/>
  <c r="X14" i="1"/>
  <c r="Y14" i="1"/>
  <c r="Z14" i="1"/>
  <c r="AA14" i="1"/>
  <c r="W15" i="1"/>
  <c r="X15" i="1"/>
  <c r="Y15" i="1"/>
  <c r="Z15" i="1"/>
  <c r="AA15" i="1"/>
  <c r="W16" i="1"/>
  <c r="X16" i="1"/>
  <c r="Y16" i="1"/>
  <c r="Z16" i="1"/>
  <c r="AA16" i="1"/>
  <c r="W17" i="1"/>
  <c r="X17" i="1"/>
  <c r="Y17" i="1"/>
  <c r="Z17" i="1"/>
  <c r="AA17" i="1"/>
  <c r="W18" i="1"/>
  <c r="X18" i="1"/>
  <c r="Y18" i="1"/>
  <c r="Z18" i="1"/>
  <c r="AA18" i="1"/>
  <c r="W19" i="1"/>
  <c r="X19" i="1"/>
  <c r="Y19" i="1"/>
  <c r="Z19" i="1"/>
  <c r="AA19" i="1"/>
  <c r="W20" i="1"/>
  <c r="X20" i="1"/>
  <c r="Y20" i="1"/>
  <c r="Z20" i="1"/>
  <c r="AA20" i="1"/>
  <c r="W21" i="1"/>
  <c r="X21" i="1"/>
  <c r="Y21" i="1"/>
  <c r="Z21" i="1"/>
  <c r="AA21" i="1"/>
  <c r="W22" i="1"/>
  <c r="X22" i="1"/>
  <c r="Y22" i="1"/>
  <c r="Z22" i="1"/>
  <c r="AA22" i="1"/>
  <c r="W23" i="1"/>
  <c r="X23" i="1"/>
  <c r="Y23" i="1"/>
  <c r="Z23" i="1"/>
  <c r="AA23" i="1"/>
  <c r="W24" i="1"/>
  <c r="X24" i="1"/>
  <c r="Y24" i="1"/>
  <c r="Z24" i="1"/>
  <c r="AA24" i="1"/>
  <c r="W25" i="1"/>
  <c r="X25" i="1"/>
  <c r="Y25" i="1"/>
  <c r="Z25" i="1"/>
  <c r="AA25" i="1"/>
  <c r="W26" i="1"/>
  <c r="X26" i="1"/>
  <c r="Y26" i="1"/>
  <c r="Z26" i="1"/>
  <c r="AA26" i="1"/>
  <c r="W27" i="1"/>
  <c r="X27" i="1"/>
  <c r="Y27" i="1"/>
  <c r="Z27" i="1"/>
  <c r="AA27" i="1"/>
  <c r="W28" i="1"/>
  <c r="X28" i="1"/>
  <c r="Y28" i="1"/>
  <c r="Z28" i="1"/>
  <c r="AA28" i="1"/>
  <c r="W29" i="1"/>
  <c r="X29" i="1"/>
  <c r="Y29" i="1"/>
  <c r="Z29" i="1"/>
  <c r="AA29" i="1"/>
  <c r="W30" i="1"/>
  <c r="X30" i="1"/>
  <c r="Y30" i="1"/>
  <c r="Z30" i="1"/>
  <c r="AA30" i="1"/>
  <c r="W31" i="1"/>
  <c r="X31" i="1"/>
  <c r="Y31" i="1"/>
  <c r="Z31" i="1"/>
  <c r="AA31" i="1"/>
  <c r="W32" i="1"/>
  <c r="X32" i="1"/>
  <c r="Y32" i="1"/>
  <c r="Z32" i="1"/>
  <c r="AA32" i="1"/>
  <c r="W33" i="1"/>
  <c r="X33" i="1"/>
  <c r="Y33" i="1"/>
  <c r="Z33" i="1"/>
  <c r="AA33" i="1"/>
  <c r="W34" i="1"/>
  <c r="X34" i="1"/>
  <c r="Y34" i="1"/>
  <c r="Z34" i="1"/>
  <c r="AA34" i="1"/>
  <c r="W35" i="1"/>
  <c r="X35" i="1"/>
  <c r="Y35" i="1"/>
  <c r="Z35" i="1"/>
  <c r="AA35" i="1"/>
  <c r="W36" i="1"/>
  <c r="X36" i="1"/>
  <c r="Y36" i="1"/>
  <c r="Z36" i="1"/>
  <c r="AA36" i="1"/>
  <c r="W37" i="1"/>
  <c r="X37" i="1"/>
  <c r="Y37" i="1"/>
  <c r="Z37" i="1"/>
  <c r="AA37" i="1"/>
  <c r="W38" i="1"/>
  <c r="X38" i="1"/>
  <c r="Y38" i="1"/>
  <c r="Z38" i="1"/>
  <c r="AA38" i="1"/>
  <c r="W39" i="1"/>
  <c r="X39" i="1"/>
  <c r="Y39" i="1"/>
  <c r="AA39" i="1"/>
  <c r="W40" i="1"/>
  <c r="X40" i="1"/>
  <c r="Y40" i="1"/>
  <c r="Z40" i="1"/>
  <c r="AA40" i="1"/>
  <c r="W41" i="1"/>
  <c r="X41" i="1"/>
  <c r="Y41" i="1"/>
  <c r="Z41" i="1"/>
  <c r="AA41" i="1"/>
  <c r="W42" i="1"/>
  <c r="X42" i="1"/>
  <c r="Y42" i="1"/>
  <c r="Z42" i="1"/>
  <c r="AA42" i="1"/>
  <c r="W43" i="1"/>
  <c r="X43" i="1"/>
  <c r="Y43" i="1"/>
  <c r="Z43" i="1"/>
  <c r="AA43" i="1"/>
  <c r="W44" i="1"/>
  <c r="X44" i="1"/>
  <c r="Y44" i="1"/>
  <c r="AA44" i="1"/>
  <c r="W45" i="1"/>
  <c r="X45" i="1"/>
  <c r="Y45" i="1"/>
  <c r="AA45" i="1"/>
  <c r="W46" i="1"/>
  <c r="X46" i="1"/>
  <c r="Y46" i="1"/>
  <c r="Z46" i="1"/>
  <c r="AA46" i="1"/>
  <c r="W47" i="1"/>
  <c r="X47" i="1"/>
  <c r="Y47" i="1"/>
  <c r="Z47" i="1"/>
  <c r="AA47" i="1"/>
  <c r="W48" i="1"/>
  <c r="X48" i="1"/>
  <c r="Y48" i="1"/>
  <c r="Z48" i="1"/>
  <c r="AA48" i="1"/>
  <c r="W49" i="1"/>
  <c r="X49" i="1"/>
  <c r="Y49" i="1"/>
  <c r="Z49" i="1"/>
  <c r="AA49" i="1"/>
  <c r="W50" i="1"/>
  <c r="X50" i="1"/>
  <c r="Y50" i="1"/>
  <c r="Z50" i="1"/>
  <c r="AA50" i="1"/>
  <c r="W51" i="1"/>
  <c r="X51" i="1"/>
  <c r="Y51" i="1"/>
  <c r="Z51" i="1"/>
  <c r="AA51" i="1"/>
  <c r="W52" i="1"/>
  <c r="X52" i="1"/>
  <c r="Y52" i="1"/>
  <c r="Z52" i="1"/>
  <c r="AA52" i="1"/>
  <c r="W53" i="1"/>
  <c r="X53" i="1"/>
  <c r="Y53" i="1"/>
  <c r="Z53" i="1"/>
  <c r="AA53" i="1"/>
  <c r="W54" i="1"/>
  <c r="X54" i="1"/>
  <c r="Y54" i="1"/>
  <c r="Z54" i="1"/>
  <c r="AA54" i="1"/>
  <c r="W55" i="1"/>
  <c r="X55" i="1"/>
  <c r="Y55" i="1"/>
  <c r="AA55" i="1"/>
  <c r="W56" i="1"/>
  <c r="X56" i="1"/>
  <c r="Y56" i="1"/>
  <c r="AA56" i="1"/>
  <c r="X8" i="1"/>
  <c r="Y8" i="1"/>
  <c r="Z8" i="1"/>
  <c r="AA8" i="1"/>
  <c r="W8" i="1"/>
  <c r="M9" i="1"/>
  <c r="N9" i="1"/>
  <c r="O9" i="1"/>
  <c r="P9" i="1"/>
  <c r="Q9" i="1"/>
  <c r="T9" i="1" s="1"/>
  <c r="M10" i="1"/>
  <c r="N10" i="1"/>
  <c r="O10" i="1"/>
  <c r="P10" i="1"/>
  <c r="Q10" i="1"/>
  <c r="T10" i="1" s="1"/>
  <c r="M11" i="1"/>
  <c r="N11" i="1"/>
  <c r="O11" i="1"/>
  <c r="P11" i="1"/>
  <c r="Q11" i="1"/>
  <c r="T11" i="1" s="1"/>
  <c r="M12" i="1"/>
  <c r="N12" i="1"/>
  <c r="O12" i="1"/>
  <c r="P12" i="1"/>
  <c r="Q12" i="1"/>
  <c r="T12" i="1" s="1"/>
  <c r="M13" i="1"/>
  <c r="N13" i="1"/>
  <c r="O13" i="1"/>
  <c r="P13" i="1"/>
  <c r="Q13" i="1"/>
  <c r="T13" i="1" s="1"/>
  <c r="M14" i="1"/>
  <c r="N14" i="1"/>
  <c r="O14" i="1"/>
  <c r="P14" i="1"/>
  <c r="Q14" i="1"/>
  <c r="T14" i="1" s="1"/>
  <c r="M15" i="1"/>
  <c r="N15" i="1"/>
  <c r="O15" i="1"/>
  <c r="P15" i="1"/>
  <c r="Q15" i="1"/>
  <c r="M16" i="1"/>
  <c r="N16" i="1"/>
  <c r="O16" i="1"/>
  <c r="P16" i="1"/>
  <c r="Q16" i="1"/>
  <c r="T16" i="1" s="1"/>
  <c r="M17" i="1"/>
  <c r="N17" i="1"/>
  <c r="O17" i="1"/>
  <c r="P17" i="1"/>
  <c r="Q17" i="1"/>
  <c r="T17" i="1" s="1"/>
  <c r="M18" i="1"/>
  <c r="N18" i="1"/>
  <c r="O18" i="1"/>
  <c r="P18" i="1"/>
  <c r="Q18" i="1"/>
  <c r="T18" i="1" s="1"/>
  <c r="M19" i="1"/>
  <c r="N19" i="1"/>
  <c r="O19" i="1"/>
  <c r="P19" i="1"/>
  <c r="Q19" i="1"/>
  <c r="T19" i="1" s="1"/>
  <c r="M20" i="1"/>
  <c r="N20" i="1"/>
  <c r="O20" i="1"/>
  <c r="P20" i="1"/>
  <c r="Q20" i="1"/>
  <c r="M21" i="1"/>
  <c r="N21" i="1"/>
  <c r="O21" i="1"/>
  <c r="P21" i="1"/>
  <c r="Q21" i="1"/>
  <c r="T21" i="1" s="1"/>
  <c r="M22" i="1"/>
  <c r="N22" i="1"/>
  <c r="O22" i="1"/>
  <c r="P22" i="1"/>
  <c r="Q22" i="1"/>
  <c r="T22" i="1" s="1"/>
  <c r="M23" i="1"/>
  <c r="N23" i="1"/>
  <c r="O23" i="1"/>
  <c r="P23" i="1"/>
  <c r="Q23" i="1"/>
  <c r="T23" i="1" s="1"/>
  <c r="M24" i="1"/>
  <c r="N24" i="1"/>
  <c r="O24" i="1"/>
  <c r="P24" i="1"/>
  <c r="Q24" i="1"/>
  <c r="T24" i="1" s="1"/>
  <c r="M25" i="1"/>
  <c r="N25" i="1"/>
  <c r="O25" i="1"/>
  <c r="P25" i="1"/>
  <c r="Q25" i="1"/>
  <c r="T25" i="1" s="1"/>
  <c r="M26" i="1"/>
  <c r="N26" i="1"/>
  <c r="O26" i="1"/>
  <c r="P26" i="1"/>
  <c r="Q26" i="1"/>
  <c r="T26" i="1" s="1"/>
  <c r="M27" i="1"/>
  <c r="N27" i="1"/>
  <c r="O27" i="1"/>
  <c r="P27" i="1"/>
  <c r="Q27" i="1"/>
  <c r="T27" i="1" s="1"/>
  <c r="M28" i="1"/>
  <c r="N28" i="1"/>
  <c r="O28" i="1"/>
  <c r="P28" i="1"/>
  <c r="Q28" i="1"/>
  <c r="T28" i="1" s="1"/>
  <c r="M29" i="1"/>
  <c r="N29" i="1"/>
  <c r="O29" i="1"/>
  <c r="P29" i="1"/>
  <c r="Q29" i="1"/>
  <c r="T29" i="1" s="1"/>
  <c r="M30" i="1"/>
  <c r="N30" i="1"/>
  <c r="O30" i="1"/>
  <c r="P30" i="1"/>
  <c r="Q30" i="1"/>
  <c r="T30" i="1" s="1"/>
  <c r="M31" i="1"/>
  <c r="N31" i="1"/>
  <c r="O31" i="1"/>
  <c r="P31" i="1"/>
  <c r="Q31" i="1"/>
  <c r="T31" i="1" s="1"/>
  <c r="M32" i="1"/>
  <c r="N32" i="1"/>
  <c r="O32" i="1"/>
  <c r="P32" i="1"/>
  <c r="Q32" i="1"/>
  <c r="T32" i="1" s="1"/>
  <c r="M33" i="1"/>
  <c r="N33" i="1"/>
  <c r="O33" i="1"/>
  <c r="P33" i="1"/>
  <c r="Q33" i="1"/>
  <c r="T33" i="1" s="1"/>
  <c r="M34" i="1"/>
  <c r="N34" i="1"/>
  <c r="O34" i="1"/>
  <c r="P34" i="1"/>
  <c r="Q34" i="1"/>
  <c r="T34" i="1" s="1"/>
  <c r="M35" i="1"/>
  <c r="N35" i="1"/>
  <c r="O35" i="1"/>
  <c r="P35" i="1"/>
  <c r="Q35" i="1"/>
  <c r="T35" i="1" s="1"/>
  <c r="M36" i="1"/>
  <c r="N36" i="1"/>
  <c r="O36" i="1"/>
  <c r="P36" i="1"/>
  <c r="Q36" i="1"/>
  <c r="M37" i="1"/>
  <c r="N37" i="1"/>
  <c r="O37" i="1"/>
  <c r="P37" i="1"/>
  <c r="Q37" i="1"/>
  <c r="T37" i="1" s="1"/>
  <c r="M38" i="1"/>
  <c r="N38" i="1"/>
  <c r="O38" i="1"/>
  <c r="P38" i="1"/>
  <c r="Q38" i="1"/>
  <c r="T38" i="1" s="1"/>
  <c r="M39" i="1"/>
  <c r="N39" i="1"/>
  <c r="O39" i="1"/>
  <c r="Q39" i="1"/>
  <c r="T39" i="1" s="1"/>
  <c r="M40" i="1"/>
  <c r="N40" i="1"/>
  <c r="O40" i="1"/>
  <c r="P40" i="1"/>
  <c r="Q40" i="1"/>
  <c r="T40" i="1" s="1"/>
  <c r="M41" i="1"/>
  <c r="N41" i="1"/>
  <c r="O41" i="1"/>
  <c r="P41" i="1"/>
  <c r="Q41" i="1"/>
  <c r="T41" i="1" s="1"/>
  <c r="M42" i="1"/>
  <c r="N42" i="1"/>
  <c r="O42" i="1"/>
  <c r="P42" i="1"/>
  <c r="Q42" i="1"/>
  <c r="T42" i="1" s="1"/>
  <c r="M43" i="1"/>
  <c r="N43" i="1"/>
  <c r="O43" i="1"/>
  <c r="P43" i="1"/>
  <c r="Q43" i="1"/>
  <c r="T43" i="1" s="1"/>
  <c r="M44" i="1"/>
  <c r="N44" i="1"/>
  <c r="O44" i="1"/>
  <c r="Q44" i="1"/>
  <c r="T44" i="1" s="1"/>
  <c r="M45" i="1"/>
  <c r="N45" i="1"/>
  <c r="O45" i="1"/>
  <c r="Q45" i="1"/>
  <c r="T45" i="1" s="1"/>
  <c r="M46" i="1"/>
  <c r="N46" i="1"/>
  <c r="O46" i="1"/>
  <c r="P46" i="1"/>
  <c r="Q46" i="1"/>
  <c r="T46" i="1" s="1"/>
  <c r="M47" i="1"/>
  <c r="N47" i="1"/>
  <c r="O47" i="1"/>
  <c r="P47" i="1"/>
  <c r="Q47" i="1"/>
  <c r="T47" i="1" s="1"/>
  <c r="M48" i="1"/>
  <c r="N48" i="1"/>
  <c r="O48" i="1"/>
  <c r="P48" i="1"/>
  <c r="Q48" i="1"/>
  <c r="T48" i="1" s="1"/>
  <c r="M49" i="1"/>
  <c r="N49" i="1"/>
  <c r="O49" i="1"/>
  <c r="P49" i="1"/>
  <c r="Q49" i="1"/>
  <c r="T49" i="1" s="1"/>
  <c r="M50" i="1"/>
  <c r="N50" i="1"/>
  <c r="O50" i="1"/>
  <c r="P50" i="1"/>
  <c r="Q50" i="1"/>
  <c r="T50" i="1" s="1"/>
  <c r="M51" i="1"/>
  <c r="N51" i="1"/>
  <c r="O51" i="1"/>
  <c r="P51" i="1"/>
  <c r="Q51" i="1"/>
  <c r="T51" i="1" s="1"/>
  <c r="M52" i="1"/>
  <c r="N52" i="1"/>
  <c r="O52" i="1"/>
  <c r="P52" i="1"/>
  <c r="Q52" i="1"/>
  <c r="T52" i="1" s="1"/>
  <c r="M53" i="1"/>
  <c r="N53" i="1"/>
  <c r="O53" i="1"/>
  <c r="P53" i="1"/>
  <c r="Q53" i="1"/>
  <c r="T53" i="1" s="1"/>
  <c r="M54" i="1"/>
  <c r="N54" i="1"/>
  <c r="O54" i="1"/>
  <c r="P54" i="1"/>
  <c r="Q54" i="1"/>
  <c r="T54" i="1" s="1"/>
  <c r="M55" i="1"/>
  <c r="N55" i="1"/>
  <c r="O55" i="1"/>
  <c r="Q55" i="1"/>
  <c r="T55" i="1" s="1"/>
  <c r="M56" i="1"/>
  <c r="N56" i="1"/>
  <c r="O56" i="1"/>
  <c r="Q56" i="1"/>
  <c r="T56" i="1" s="1"/>
  <c r="Q8" i="1"/>
  <c r="T8" i="1" s="1"/>
  <c r="P8" i="1"/>
  <c r="O8" i="1"/>
  <c r="N8" i="1"/>
  <c r="M8" i="1"/>
  <c r="T15" i="1"/>
  <c r="T20" i="1"/>
  <c r="T36" i="1"/>
  <c r="S10" i="1" l="1"/>
  <c r="S15" i="1"/>
  <c r="S45" i="1"/>
  <c r="S18" i="1"/>
  <c r="S38" i="1"/>
  <c r="S37" i="1"/>
  <c r="S14" i="1"/>
  <c r="S40" i="1"/>
  <c r="S29" i="1"/>
  <c r="S17" i="1"/>
  <c r="S50" i="1"/>
  <c r="S54" i="1"/>
  <c r="S8" i="1"/>
  <c r="S31" i="1"/>
  <c r="S30" i="1"/>
  <c r="S16" i="1"/>
  <c r="S36" i="1"/>
  <c r="S51" i="1"/>
  <c r="S11" i="1"/>
  <c r="S32" i="1"/>
  <c r="S26" i="1"/>
  <c r="S41" i="1"/>
  <c r="S43" i="1"/>
  <c r="S52" i="1"/>
  <c r="S23" i="1"/>
  <c r="S34" i="1"/>
  <c r="S22" i="1"/>
  <c r="S35" i="1"/>
  <c r="S27" i="1"/>
  <c r="S53" i="1"/>
  <c r="S28" i="1"/>
  <c r="S33" i="1"/>
  <c r="S46" i="1"/>
  <c r="S20" i="1"/>
  <c r="S25" i="1"/>
  <c r="S55" i="1"/>
  <c r="S12" i="1"/>
  <c r="S21" i="1"/>
  <c r="S13" i="1"/>
  <c r="S49" i="1"/>
  <c r="S48" i="1"/>
  <c r="S56" i="1"/>
  <c r="S9" i="1"/>
  <c r="S24" i="1"/>
  <c r="S42" i="1"/>
  <c r="S19" i="1"/>
  <c r="S39" i="1"/>
  <c r="S44" i="1"/>
  <c r="S47" i="1"/>
  <c r="Y57" i="1"/>
  <c r="W57" i="1"/>
  <c r="X57" i="1"/>
  <c r="AA57" i="1"/>
  <c r="Z57" i="1"/>
  <c r="U10" i="1" l="1"/>
  <c r="U54" i="1"/>
  <c r="U11" i="1"/>
  <c r="U41" i="1"/>
  <c r="U34" i="1" l="1"/>
  <c r="U25" i="1"/>
  <c r="U21" i="1"/>
  <c r="U33" i="1"/>
  <c r="U13" i="1"/>
  <c r="U37" i="1"/>
  <c r="U30" i="1" l="1"/>
  <c r="U51" i="1" l="1"/>
  <c r="U44" i="1"/>
  <c r="U56" i="1"/>
  <c r="U40" i="1"/>
  <c r="U43" i="1"/>
  <c r="U35" i="1"/>
  <c r="U45" i="1"/>
  <c r="U23" i="1"/>
  <c r="U20" i="1"/>
  <c r="U55" i="1"/>
  <c r="U42" i="1"/>
  <c r="U14" i="1"/>
  <c r="U36" i="1"/>
  <c r="U19" i="1"/>
  <c r="U15" i="1"/>
  <c r="U53" i="1"/>
  <c r="U26" i="1"/>
  <c r="U18" i="1"/>
  <c r="U28" i="1"/>
  <c r="U38" i="1"/>
  <c r="U9" i="1"/>
  <c r="U17" i="1"/>
  <c r="U49" i="1"/>
  <c r="U32" i="1"/>
  <c r="U47" i="1"/>
  <c r="U22" i="1"/>
  <c r="U50" i="1"/>
  <c r="U27" i="1"/>
  <c r="U48" i="1"/>
  <c r="U29" i="1"/>
  <c r="U39" i="1"/>
  <c r="U24" i="1"/>
  <c r="U31" i="1"/>
  <c r="U46" i="1"/>
  <c r="U52" i="1"/>
  <c r="U12" i="1" l="1"/>
  <c r="U8" i="1"/>
  <c r="U16" i="1"/>
</calcChain>
</file>

<file path=xl/sharedStrings.xml><?xml version="1.0" encoding="utf-8"?>
<sst xmlns="http://schemas.openxmlformats.org/spreadsheetml/2006/main" count="456" uniqueCount="111">
  <si>
    <t>dm</t>
  </si>
  <si>
    <t>Bio-</t>
  </si>
  <si>
    <t>Bezeichnung</t>
  </si>
  <si>
    <t>Händler</t>
  </si>
  <si>
    <t>REWE</t>
  </si>
  <si>
    <t>Weiße Riesenbohnen</t>
  </si>
  <si>
    <t>Lidl</t>
  </si>
  <si>
    <t>Knusperbrot</t>
  </si>
  <si>
    <t>Haferpops</t>
  </si>
  <si>
    <t>Haferdrink</t>
  </si>
  <si>
    <t>Rote Linsen</t>
  </si>
  <si>
    <t>Marke</t>
  </si>
  <si>
    <t>ja!</t>
  </si>
  <si>
    <t>reis-fit</t>
  </si>
  <si>
    <t>Vantastic</t>
  </si>
  <si>
    <t>Vemondo</t>
  </si>
  <si>
    <t>Crownfield</t>
  </si>
  <si>
    <t>Soy Strips</t>
  </si>
  <si>
    <t>Natur-Reis</t>
  </si>
  <si>
    <t>Kartoffel-Püree</t>
  </si>
  <si>
    <t>dmBio</t>
  </si>
  <si>
    <t>Haferflocken, Großblatt</t>
  </si>
  <si>
    <t>COMBINO</t>
  </si>
  <si>
    <t>Tomatenmark (2-fach)</t>
  </si>
  <si>
    <t>Sreichcreme Toskana</t>
  </si>
  <si>
    <t>Belugalinsen</t>
  </si>
  <si>
    <t>Vollkorn Penne</t>
  </si>
  <si>
    <t>IronMaxx</t>
  </si>
  <si>
    <t>Vegan Protein Bar Almond Cookie Dough</t>
  </si>
  <si>
    <t>Weltmeisterbrötchen (zum Aufbacken)</t>
  </si>
  <si>
    <t>Hanfsamen, geschält</t>
  </si>
  <si>
    <t>-</t>
  </si>
  <si>
    <t>Aufschnitt Paprika-Lyoner</t>
  </si>
  <si>
    <t>Aufschnitt Lyoner</t>
  </si>
  <si>
    <t>Rama</t>
  </si>
  <si>
    <t>Streichfett Soo Buttrig! mit Vitamin B12</t>
  </si>
  <si>
    <t>Tofu geräuchert</t>
  </si>
  <si>
    <t>Kühlung</t>
  </si>
  <si>
    <t>Milde Genießerscheiben (Scheiben-Keese)</t>
  </si>
  <si>
    <t>Vollkorn Spaghetti</t>
  </si>
  <si>
    <t>Chia</t>
  </si>
  <si>
    <t>Quinoa, weiß</t>
  </si>
  <si>
    <t>Cannellini Bohnen</t>
  </si>
  <si>
    <t>Dose</t>
  </si>
  <si>
    <t>Tube</t>
  </si>
  <si>
    <t>TK</t>
  </si>
  <si>
    <t>Glas</t>
  </si>
  <si>
    <t>trocken</t>
  </si>
  <si>
    <t>Tetra-Pack</t>
  </si>
  <si>
    <t>Kidneybohnen</t>
  </si>
  <si>
    <t>Tomatenstücke</t>
  </si>
  <si>
    <t>Hirse</t>
  </si>
  <si>
    <t>MULTIPOWER</t>
  </si>
  <si>
    <t>Vegan Protein Shake Chocolate</t>
  </si>
  <si>
    <t>Alpro</t>
  </si>
  <si>
    <t>Skyr-Alternative</t>
  </si>
  <si>
    <t>Protein Shake vegan Schoko</t>
  </si>
  <si>
    <t>Cashew-Bruch</t>
  </si>
  <si>
    <t>Leinsamen, ganz</t>
  </si>
  <si>
    <t>Walnuss-Kerne</t>
  </si>
  <si>
    <t>Sportness</t>
  </si>
  <si>
    <t>Kichererbsen</t>
  </si>
  <si>
    <t>ankara</t>
  </si>
  <si>
    <t>Suppen-Faden-Nudeln</t>
  </si>
  <si>
    <t>Kürbiskerne</t>
  </si>
  <si>
    <t>Sonnenblumenkerne</t>
  </si>
  <si>
    <t>Hafer- und Saatenbrot "Das Pure"</t>
  </si>
  <si>
    <t>Proteinriegel 24% vegan Salted Caramel</t>
  </si>
  <si>
    <t>Natural Proteinriegel 30% vegan Salted Chocolate Nut</t>
  </si>
  <si>
    <t>Vollkorn Langkornreis</t>
  </si>
  <si>
    <t>Hülsenfrüchte</t>
  </si>
  <si>
    <t>(Pseudo-)Getreide</t>
  </si>
  <si>
    <t>Mandeln, ganze Kerne</t>
  </si>
  <si>
    <t>Soja-Schnetzel, extra fein</t>
  </si>
  <si>
    <r>
      <t xml:space="preserve">Protein
</t>
    </r>
    <r>
      <rPr>
        <b/>
        <vertAlign val="superscript"/>
        <sz val="11"/>
        <rFont val="Calibri"/>
        <family val="2"/>
        <scheme val="minor"/>
      </rPr>
      <t>_________</t>
    </r>
    <r>
      <rPr>
        <b/>
        <sz val="11"/>
        <rFont val="Calibri"/>
        <family val="2"/>
        <scheme val="minor"/>
      </rPr>
      <t xml:space="preserve">
kcal</t>
    </r>
  </si>
  <si>
    <r>
      <t xml:space="preserve">Protein
</t>
    </r>
    <r>
      <rPr>
        <b/>
        <vertAlign val="superscript"/>
        <sz val="11"/>
        <rFont val="Calibri"/>
        <family val="2"/>
        <scheme val="minor"/>
      </rPr>
      <t>_________</t>
    </r>
    <r>
      <rPr>
        <b/>
        <sz val="11"/>
        <rFont val="Calibri"/>
        <family val="2"/>
        <scheme val="minor"/>
      </rPr>
      <t xml:space="preserve">
€</t>
    </r>
  </si>
  <si>
    <r>
      <t>Protein</t>
    </r>
    <r>
      <rPr>
        <b/>
        <vertAlign val="superscript"/>
        <sz val="11"/>
        <rFont val="Calibri"/>
        <family val="2"/>
        <scheme val="minor"/>
      </rPr>
      <t xml:space="preserve">2
__________
</t>
    </r>
    <r>
      <rPr>
        <b/>
        <sz val="11"/>
        <rFont val="Calibri"/>
        <family val="2"/>
        <scheme val="minor"/>
      </rPr>
      <t>kcal * €</t>
    </r>
  </si>
  <si>
    <t>Bio?</t>
  </si>
  <si>
    <t>kcal
je
Packung</t>
  </si>
  <si>
    <t>g o. ml
je
Packung</t>
  </si>
  <si>
    <t>Fett
je
Packung</t>
  </si>
  <si>
    <t>KH
je
Packung</t>
  </si>
  <si>
    <t>Ballast
je
Packung</t>
  </si>
  <si>
    <t>Protein
je
Packung</t>
  </si>
  <si>
    <t>Preis
je
Packung</t>
  </si>
  <si>
    <t>kcal
je 100
g o. ml</t>
  </si>
  <si>
    <t>Fett
je 100
g o. ml</t>
  </si>
  <si>
    <t>KH
je 100
g o. ml</t>
  </si>
  <si>
    <t>Ballast
je 100
g o. ml</t>
  </si>
  <si>
    <t>Protein
je 100
g o. ml</t>
  </si>
  <si>
    <t>g o. ml
je
Portion</t>
  </si>
  <si>
    <t>kcal
je
Portion</t>
  </si>
  <si>
    <t>Fett
je
Portion</t>
  </si>
  <si>
    <t>KH
je
Portion</t>
  </si>
  <si>
    <t>Ballast
je
Portion</t>
  </si>
  <si>
    <t>Protein
je
Portion</t>
  </si>
  <si>
    <t>Nüssen und Samen</t>
  </si>
  <si>
    <t>Nachtschattengewächs</t>
  </si>
  <si>
    <t>Protein-Shake o. -Riegel</t>
  </si>
  <si>
    <t>Aufstrich o. -schnitt</t>
  </si>
  <si>
    <t>Hauptbestandteil
bzw. Kategorie</t>
  </si>
  <si>
    <t>Ajvar (Paprika, Aubergine)</t>
  </si>
  <si>
    <t>Pesto alla Calabrese (Paprika, Soja, Tomate)</t>
  </si>
  <si>
    <t>Verschiedene</t>
  </si>
  <si>
    <t>Protein Shake vegan Cookies &amp; Cream</t>
  </si>
  <si>
    <t>Burger Patties (Erbsen)</t>
  </si>
  <si>
    <t>Lagerung
bzw.
Verpackung</t>
  </si>
  <si>
    <t>verschweißt</t>
  </si>
  <si>
    <t>?</t>
  </si>
  <si>
    <t>City Market</t>
  </si>
  <si>
    <t>Preis
je
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</si>
</sst>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3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right" vertical="center"/>
    </xf>
    <xf numFmtId="0" fontId="0" fillId="0" borderId="15" xfId="0" applyFill="1" applyBorder="1" applyAlignment="1">
      <alignment horizontal="left" vertical="center"/>
    </xf>
    <xf numFmtId="165" fontId="4" fillId="0" borderId="12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3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65" fontId="2" fillId="5" borderId="11" xfId="0" applyNumberFormat="1" applyFont="1" applyFill="1" applyBorder="1" applyAlignment="1">
      <alignment horizontal="center" vertical="center" wrapText="1"/>
    </xf>
    <xf numFmtId="3" fontId="2" fillId="6" borderId="10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2" fontId="2" fillId="6" borderId="1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5" xfId="0" applyNumberFormat="1" applyFill="1" applyBorder="1" applyAlignment="1">
      <alignment horizontal="left" vertical="center"/>
    </xf>
    <xf numFmtId="0" fontId="0" fillId="0" borderId="6" xfId="0" applyNumberFormat="1" applyFill="1" applyBorder="1" applyAlignment="1">
      <alignment horizontal="right" vertical="center"/>
    </xf>
    <xf numFmtId="0" fontId="0" fillId="0" borderId="7" xfId="0" applyNumberFormat="1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right" vertical="center"/>
    </xf>
    <xf numFmtId="0" fontId="0" fillId="0" borderId="3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5" xfId="0" applyNumberFormat="1" applyFill="1" applyBorder="1" applyAlignment="1">
      <alignment horizontal="center" vertical="center"/>
    </xf>
    <xf numFmtId="0" fontId="0" fillId="0" borderId="26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horizontal="right" vertical="center"/>
    </xf>
    <xf numFmtId="0" fontId="0" fillId="0" borderId="4" xfId="0" applyNumberFormat="1" applyFill="1" applyBorder="1" applyAlignment="1">
      <alignment horizontal="left" vertical="center"/>
    </xf>
    <xf numFmtId="0" fontId="0" fillId="0" borderId="8" xfId="0" applyNumberFormat="1" applyFill="1" applyBorder="1" applyAlignment="1">
      <alignment horizontal="right" vertical="center"/>
    </xf>
    <xf numFmtId="0" fontId="0" fillId="0" borderId="9" xfId="0" applyNumberFormat="1" applyFill="1" applyBorder="1" applyAlignment="1">
      <alignment horizontal="left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27" xfId="0" applyNumberFormat="1" applyFill="1" applyBorder="1" applyAlignment="1">
      <alignment horizontal="center" vertical="center"/>
    </xf>
    <xf numFmtId="0" fontId="0" fillId="0" borderId="28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0" fillId="0" borderId="29" xfId="0" applyNumberFormat="1" applyFill="1" applyBorder="1" applyAlignment="1">
      <alignment horizontal="center" vertical="center"/>
    </xf>
    <xf numFmtId="0" fontId="0" fillId="0" borderId="30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3" fontId="0" fillId="0" borderId="32" xfId="0" applyNumberFormat="1" applyFill="1" applyBorder="1" applyAlignment="1">
      <alignment horizontal="center" vertical="center"/>
    </xf>
    <xf numFmtId="3" fontId="0" fillId="0" borderId="29" xfId="0" applyNumberFormat="1" applyFill="1" applyBorder="1" applyAlignment="1">
      <alignment horizontal="center" vertical="center"/>
    </xf>
    <xf numFmtId="164" fontId="0" fillId="0" borderId="29" xfId="0" applyNumberForma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165" fontId="4" fillId="0" borderId="32" xfId="0" applyNumberFormat="1" applyFont="1" applyFill="1" applyBorder="1" applyAlignment="1">
      <alignment horizontal="center" vertical="center"/>
    </xf>
    <xf numFmtId="164" fontId="4" fillId="0" borderId="29" xfId="0" applyNumberFormat="1" applyFont="1" applyFill="1" applyBorder="1" applyAlignment="1">
      <alignment horizontal="center" vertical="center"/>
    </xf>
    <xf numFmtId="2" fontId="4" fillId="0" borderId="31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1">
    <cellStyle name="Standard" xfId="0" builtinId="0"/>
  </cellStyles>
  <dxfs count="32"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#,#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F9900"/>
      <color rgb="FFFF99FF"/>
      <color rgb="FFCC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elle3" displayName="Tabelle3" ref="A1:AB56" totalsRowShown="0" headerRowDxfId="31" dataDxfId="29" headerRowBorderDxfId="30" tableBorderDxfId="28">
  <autoFilter ref="A1:AB56"/>
  <sortState ref="A2:AB56">
    <sortCondition descending="1" ref="U1:U56"/>
  </sortState>
  <tableColumns count="28">
    <tableColumn id="1" name="Händler" dataDxfId="27"/>
    <tableColumn id="2" name="Marke" dataDxfId="26"/>
    <tableColumn id="3" name="Bio?" dataDxfId="25"/>
    <tableColumn id="4" name="Bezeichnung" dataDxfId="24"/>
    <tableColumn id="5" name="Hauptbestandteil_x000a_bzw. Kategorie" dataDxfId="23"/>
    <tableColumn id="6" name="Lagerung_x000a_bzw._x000a_Verpackung" dataDxfId="22"/>
    <tableColumn id="7" name="kcal_x000a_je 100_x000a_g o. ml" dataDxfId="21"/>
    <tableColumn id="8" name="Fett_x000a_je 100_x000a_g o. ml" dataDxfId="20"/>
    <tableColumn id="9" name="KH_x000a_je 100_x000a_g o. ml" dataDxfId="19"/>
    <tableColumn id="10" name="Ballast_x000a_je 100_x000a_g o. ml" dataDxfId="18"/>
    <tableColumn id="11" name="Protein_x000a_je 100_x000a_g o. ml" dataDxfId="17"/>
    <tableColumn id="12" name="g o. ml_x000a_je_x000a_Packung" dataDxfId="16"/>
    <tableColumn id="13" name="kcal_x000a_je_x000a_Packung" dataDxfId="15">
      <calculatedColumnFormula>G2/100*$L2</calculatedColumnFormula>
    </tableColumn>
    <tableColumn id="14" name="Fett_x000a_je_x000a_Packung" dataDxfId="14">
      <calculatedColumnFormula>H2/100*$L2</calculatedColumnFormula>
    </tableColumn>
    <tableColumn id="15" name="KH_x000a_je_x000a_Packung" dataDxfId="13">
      <calculatedColumnFormula>I2/100*$L2</calculatedColumnFormula>
    </tableColumn>
    <tableColumn id="16" name="Ballast_x000a_je_x000a_Packung" dataDxfId="12">
      <calculatedColumnFormula>J2/100*$L2</calculatedColumnFormula>
    </tableColumn>
    <tableColumn id="17" name="Protein_x000a_je_x000a_Packung" dataDxfId="11">
      <calculatedColumnFormula>K2/100*$L2</calculatedColumnFormula>
    </tableColumn>
    <tableColumn id="18" name="Preis_x000a_je_x000a_Packung" dataDxfId="10"/>
    <tableColumn id="19" name="Protein_x000a___________x000a_kcal" dataDxfId="9">
      <calculatedColumnFormula>Q2/M2</calculatedColumnFormula>
    </tableColumn>
    <tableColumn id="20" name="Protein_x000a___________x000a_€" dataDxfId="8">
      <calculatedColumnFormula>Q2/R2</calculatedColumnFormula>
    </tableColumn>
    <tableColumn id="21" name="Protein2_x000a____________x000a_kcal * €" dataDxfId="7">
      <calculatedColumnFormula>S2*T2</calculatedColumnFormula>
    </tableColumn>
    <tableColumn id="22" name="g o. ml_x000a_je_x000a_Portion" dataDxfId="6"/>
    <tableColumn id="23" name="kcal_x000a_je_x000a_Portion" dataDxfId="5">
      <calculatedColumnFormula>G2/100*$V2</calculatedColumnFormula>
    </tableColumn>
    <tableColumn id="24" name="Fett_x000a_je_x000a_Portion" dataDxfId="4">
      <calculatedColumnFormula>H2/100*$V2</calculatedColumnFormula>
    </tableColumn>
    <tableColumn id="25" name="KH_x000a_je_x000a_Portion" dataDxfId="3">
      <calculatedColumnFormula>I2/100*$V2</calculatedColumnFormula>
    </tableColumn>
    <tableColumn id="26" name="Ballast_x000a_je_x000a_Portion" dataDxfId="2">
      <calculatedColumnFormula>J2/100*$V2</calculatedColumnFormula>
    </tableColumn>
    <tableColumn id="27" name="Protein_x000a_je_x000a_Portion" dataDxfId="1">
      <calculatedColumnFormula>K2/100*$V2</calculatedColumnFormula>
    </tableColumn>
    <tableColumn id="28" name="Preis_x000a_je_x000a_Portion" dataDxfId="0">
      <calculatedColumnFormula>R2/L2*$V2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13" sqref="F13"/>
    </sheetView>
  </sheetViews>
  <sheetFormatPr baseColWidth="10" defaultColWidth="9.7109375" defaultRowHeight="20.100000000000001" customHeight="1" x14ac:dyDescent="0.25"/>
  <cols>
    <col min="1" max="1" width="12.5703125" style="5" bestFit="1" customWidth="1"/>
    <col min="2" max="2" width="13" style="5" bestFit="1" customWidth="1"/>
    <col min="3" max="3" width="9.42578125" style="15" bestFit="1" customWidth="1"/>
    <col min="4" max="4" width="49.42578125" style="5" bestFit="1" customWidth="1"/>
    <col min="5" max="5" width="22.7109375" style="4" bestFit="1" customWidth="1"/>
    <col min="6" max="6" width="16" style="4" bestFit="1" customWidth="1"/>
    <col min="7" max="7" width="11.42578125" style="16" bestFit="1" customWidth="1"/>
    <col min="8" max="10" width="11.42578125" style="4" bestFit="1" customWidth="1"/>
    <col min="11" max="11" width="12.140625" style="4" bestFit="1" customWidth="1"/>
    <col min="12" max="13" width="12.85546875" style="16" bestFit="1" customWidth="1"/>
    <col min="14" max="17" width="12.85546875" style="17" bestFit="1" customWidth="1"/>
    <col min="18" max="18" width="12.85546875" style="18" bestFit="1" customWidth="1"/>
    <col min="19" max="19" width="12.140625" style="19" bestFit="1" customWidth="1"/>
    <col min="20" max="20" width="12.140625" style="17" bestFit="1" customWidth="1"/>
    <col min="21" max="21" width="12.85546875" style="18" bestFit="1" customWidth="1"/>
    <col min="22" max="22" width="12.140625" style="4" bestFit="1" customWidth="1"/>
    <col min="23" max="23" width="12.140625" style="16" bestFit="1" customWidth="1"/>
    <col min="24" max="28" width="12.140625" style="17" bestFit="1" customWidth="1"/>
    <col min="29" max="16384" width="9.7109375" style="4"/>
  </cols>
  <sheetData>
    <row r="1" spans="1:28" s="20" customFormat="1" ht="50.25" thickBot="1" x14ac:dyDescent="0.3">
      <c r="A1" s="22" t="s">
        <v>3</v>
      </c>
      <c r="B1" s="22" t="s">
        <v>11</v>
      </c>
      <c r="C1" s="23" t="s">
        <v>77</v>
      </c>
      <c r="D1" s="24" t="s">
        <v>2</v>
      </c>
      <c r="E1" s="25" t="s">
        <v>100</v>
      </c>
      <c r="F1" s="26" t="s">
        <v>106</v>
      </c>
      <c r="G1" s="30" t="s">
        <v>85</v>
      </c>
      <c r="H1" s="31" t="s">
        <v>86</v>
      </c>
      <c r="I1" s="31" t="s">
        <v>87</v>
      </c>
      <c r="J1" s="31" t="s">
        <v>88</v>
      </c>
      <c r="K1" s="32" t="s">
        <v>89</v>
      </c>
      <c r="L1" s="36" t="s">
        <v>79</v>
      </c>
      <c r="M1" s="37" t="s">
        <v>78</v>
      </c>
      <c r="N1" s="38" t="s">
        <v>80</v>
      </c>
      <c r="O1" s="38" t="s">
        <v>81</v>
      </c>
      <c r="P1" s="38" t="s">
        <v>82</v>
      </c>
      <c r="Q1" s="38" t="s">
        <v>83</v>
      </c>
      <c r="R1" s="39" t="s">
        <v>84</v>
      </c>
      <c r="S1" s="33" t="s">
        <v>74</v>
      </c>
      <c r="T1" s="34" t="s">
        <v>75</v>
      </c>
      <c r="U1" s="35" t="s">
        <v>76</v>
      </c>
      <c r="V1" s="27" t="s">
        <v>90</v>
      </c>
      <c r="W1" s="28" t="s">
        <v>91</v>
      </c>
      <c r="X1" s="29" t="s">
        <v>92</v>
      </c>
      <c r="Y1" s="29" t="s">
        <v>93</v>
      </c>
      <c r="Z1" s="29" t="s">
        <v>94</v>
      </c>
      <c r="AA1" s="29" t="s">
        <v>95</v>
      </c>
      <c r="AB1" s="29" t="s">
        <v>110</v>
      </c>
    </row>
    <row r="2" spans="1:28" ht="20.100000000000001" customHeight="1" thickTop="1" x14ac:dyDescent="0.25">
      <c r="A2" s="8"/>
      <c r="B2" s="93"/>
      <c r="C2" s="7"/>
      <c r="D2" s="8"/>
      <c r="E2" s="94"/>
      <c r="F2" s="95"/>
      <c r="G2" s="96"/>
      <c r="H2" s="94"/>
      <c r="I2" s="94"/>
      <c r="J2" s="94"/>
      <c r="K2" s="95"/>
      <c r="L2" s="96"/>
      <c r="M2" s="97">
        <f>G2/100*$L2</f>
        <v>0</v>
      </c>
      <c r="N2" s="97">
        <f>H2/100*$L2</f>
        <v>0</v>
      </c>
      <c r="O2" s="97">
        <f>I2/100*$L2</f>
        <v>0</v>
      </c>
      <c r="P2" s="98">
        <f>J2/100*$L2</f>
        <v>0</v>
      </c>
      <c r="Q2" s="97">
        <f>K2/100*$L2</f>
        <v>0</v>
      </c>
      <c r="R2" s="99"/>
      <c r="S2" s="100" t="e">
        <f>Q2/M2</f>
        <v>#DIV/0!</v>
      </c>
      <c r="T2" s="101" t="e">
        <f>Q2/R2</f>
        <v>#DIV/0!</v>
      </c>
      <c r="U2" s="102" t="e">
        <f>S2*T2</f>
        <v>#DIV/0!</v>
      </c>
      <c r="V2" s="103"/>
      <c r="W2" s="97">
        <f>G2/100*$V2</f>
        <v>0</v>
      </c>
      <c r="X2" s="98">
        <f>H2/100*$V2</f>
        <v>0</v>
      </c>
      <c r="Y2" s="98">
        <f>I2/100*$V2</f>
        <v>0</v>
      </c>
      <c r="Z2" s="98">
        <f>J2/100*$V2</f>
        <v>0</v>
      </c>
      <c r="AA2" s="98">
        <f>K2/100*$V2</f>
        <v>0</v>
      </c>
      <c r="AB2" s="97" t="e">
        <f>R2/L2*$V2</f>
        <v>#DIV/0!</v>
      </c>
    </row>
    <row r="3" spans="1:28" ht="20.100000000000001" customHeight="1" x14ac:dyDescent="0.25">
      <c r="A3" s="1"/>
      <c r="B3" s="13"/>
      <c r="C3" s="3"/>
      <c r="D3" s="1"/>
      <c r="E3" s="6"/>
      <c r="F3" s="2"/>
      <c r="G3" s="12"/>
      <c r="H3" s="6"/>
      <c r="I3" s="6"/>
      <c r="J3" s="6"/>
      <c r="K3" s="2"/>
      <c r="L3" s="12"/>
      <c r="M3" s="40">
        <f>G3/100*$L3</f>
        <v>0</v>
      </c>
      <c r="N3" s="40">
        <f>H3/100*$L3</f>
        <v>0</v>
      </c>
      <c r="O3" s="40">
        <f>I3/100*$L3</f>
        <v>0</v>
      </c>
      <c r="P3" s="14">
        <f>J3/100*$L3</f>
        <v>0</v>
      </c>
      <c r="Q3" s="40">
        <f>K3/100*$L3</f>
        <v>0</v>
      </c>
      <c r="R3" s="88"/>
      <c r="S3" s="9" t="e">
        <f>Q3/M3</f>
        <v>#DIV/0!</v>
      </c>
      <c r="T3" s="10" t="e">
        <f>Q3/R3</f>
        <v>#DIV/0!</v>
      </c>
      <c r="U3" s="11" t="e">
        <f>S3*T3</f>
        <v>#DIV/0!</v>
      </c>
      <c r="V3" s="41"/>
      <c r="W3" s="40">
        <f>G3/100*$V3</f>
        <v>0</v>
      </c>
      <c r="X3" s="14">
        <f>H3/100*$V3</f>
        <v>0</v>
      </c>
      <c r="Y3" s="14">
        <f>I3/100*$V3</f>
        <v>0</v>
      </c>
      <c r="Z3" s="14">
        <f>J3/100*$V3</f>
        <v>0</v>
      </c>
      <c r="AA3" s="14">
        <f>K3/100*$V3</f>
        <v>0</v>
      </c>
      <c r="AB3" s="40" t="e">
        <f>R3/L3*$V3</f>
        <v>#DIV/0!</v>
      </c>
    </row>
    <row r="4" spans="1:28" ht="20.100000000000001" customHeight="1" x14ac:dyDescent="0.25">
      <c r="A4" s="1"/>
      <c r="B4" s="13"/>
      <c r="C4" s="3"/>
      <c r="D4" s="1"/>
      <c r="E4" s="6"/>
      <c r="F4" s="2"/>
      <c r="G4" s="12"/>
      <c r="H4" s="6"/>
      <c r="I4" s="6"/>
      <c r="J4" s="6"/>
      <c r="K4" s="2"/>
      <c r="L4" s="12"/>
      <c r="M4" s="40">
        <f>G4/100*$L4</f>
        <v>0</v>
      </c>
      <c r="N4" s="40">
        <f>H4/100*$L4</f>
        <v>0</v>
      </c>
      <c r="O4" s="40">
        <f>I4/100*$L4</f>
        <v>0</v>
      </c>
      <c r="P4" s="14">
        <f>J4/100*$L4</f>
        <v>0</v>
      </c>
      <c r="Q4" s="40">
        <f>K4/100*$L4</f>
        <v>0</v>
      </c>
      <c r="R4" s="88"/>
      <c r="S4" s="9" t="e">
        <f>Q4/M4</f>
        <v>#DIV/0!</v>
      </c>
      <c r="T4" s="10" t="e">
        <f>Q4/R4</f>
        <v>#DIV/0!</v>
      </c>
      <c r="U4" s="11" t="e">
        <f>S4*T4</f>
        <v>#DIV/0!</v>
      </c>
      <c r="V4" s="41"/>
      <c r="W4" s="40">
        <f>G4/100*$V4</f>
        <v>0</v>
      </c>
      <c r="X4" s="14">
        <f>H4/100*$V4</f>
        <v>0</v>
      </c>
      <c r="Y4" s="14">
        <f>I4/100*$V4</f>
        <v>0</v>
      </c>
      <c r="Z4" s="14">
        <f>J4/100*$V4</f>
        <v>0</v>
      </c>
      <c r="AA4" s="14">
        <f>K4/100*$V4</f>
        <v>0</v>
      </c>
      <c r="AB4" s="40" t="e">
        <f>R4/L4*$V4</f>
        <v>#DIV/0!</v>
      </c>
    </row>
    <row r="5" spans="1:28" ht="20.100000000000001" customHeight="1" x14ac:dyDescent="0.25">
      <c r="A5" s="1"/>
      <c r="B5" s="13"/>
      <c r="C5" s="3"/>
      <c r="D5" s="1"/>
      <c r="E5" s="6"/>
      <c r="F5" s="2"/>
      <c r="G5" s="12"/>
      <c r="H5" s="6"/>
      <c r="I5" s="6"/>
      <c r="J5" s="6"/>
      <c r="K5" s="2"/>
      <c r="L5" s="12"/>
      <c r="M5" s="40">
        <f>G5/100*$L5</f>
        <v>0</v>
      </c>
      <c r="N5" s="40">
        <f>H5/100*$L5</f>
        <v>0</v>
      </c>
      <c r="O5" s="40">
        <f>I5/100*$L5</f>
        <v>0</v>
      </c>
      <c r="P5" s="14">
        <f>J5/100*$L5</f>
        <v>0</v>
      </c>
      <c r="Q5" s="40">
        <f>K5/100*$L5</f>
        <v>0</v>
      </c>
      <c r="R5" s="88"/>
      <c r="S5" s="9" t="e">
        <f>Q5/M5</f>
        <v>#DIV/0!</v>
      </c>
      <c r="T5" s="10" t="e">
        <f>Q5/R5</f>
        <v>#DIV/0!</v>
      </c>
      <c r="U5" s="11" t="e">
        <f>S5*T5</f>
        <v>#DIV/0!</v>
      </c>
      <c r="V5" s="41"/>
      <c r="W5" s="40">
        <f>G5/100*$V5</f>
        <v>0</v>
      </c>
      <c r="X5" s="14">
        <f>H5/100*$V5</f>
        <v>0</v>
      </c>
      <c r="Y5" s="14">
        <f>I5/100*$V5</f>
        <v>0</v>
      </c>
      <c r="Z5" s="14">
        <f>J5/100*$V5</f>
        <v>0</v>
      </c>
      <c r="AA5" s="14">
        <f>K5/100*$V5</f>
        <v>0</v>
      </c>
      <c r="AB5" s="40" t="e">
        <f>R5/L5*$V5</f>
        <v>#DIV/0!</v>
      </c>
    </row>
    <row r="6" spans="1:28" ht="20.100000000000001" customHeight="1" x14ac:dyDescent="0.25">
      <c r="A6" s="1"/>
      <c r="B6" s="13"/>
      <c r="C6" s="3"/>
      <c r="D6" s="1"/>
      <c r="E6" s="6"/>
      <c r="F6" s="2"/>
      <c r="G6" s="12"/>
      <c r="H6" s="6"/>
      <c r="I6" s="6"/>
      <c r="J6" s="6"/>
      <c r="K6" s="2"/>
      <c r="L6" s="12"/>
      <c r="M6" s="40">
        <f>G6/100*$L6</f>
        <v>0</v>
      </c>
      <c r="N6" s="40">
        <f>H6/100*$L6</f>
        <v>0</v>
      </c>
      <c r="O6" s="40">
        <f>I6/100*$L6</f>
        <v>0</v>
      </c>
      <c r="P6" s="14">
        <f>J6/100*$L6</f>
        <v>0</v>
      </c>
      <c r="Q6" s="40">
        <f>K6/100*$L6</f>
        <v>0</v>
      </c>
      <c r="R6" s="88"/>
      <c r="S6" s="9" t="e">
        <f>Q6/M6</f>
        <v>#DIV/0!</v>
      </c>
      <c r="T6" s="10" t="e">
        <f>Q6/R6</f>
        <v>#DIV/0!</v>
      </c>
      <c r="U6" s="11" t="e">
        <f>S6*T6</f>
        <v>#DIV/0!</v>
      </c>
      <c r="V6" s="41"/>
      <c r="W6" s="40">
        <f>G6/100*$V6</f>
        <v>0</v>
      </c>
      <c r="X6" s="14">
        <f>H6/100*$V6</f>
        <v>0</v>
      </c>
      <c r="Y6" s="14">
        <f>I6/100*$V6</f>
        <v>0</v>
      </c>
      <c r="Z6" s="14">
        <f>J6/100*$V6</f>
        <v>0</v>
      </c>
      <c r="AA6" s="14">
        <f>K6/100*$V6</f>
        <v>0</v>
      </c>
      <c r="AB6" s="40" t="e">
        <f>R6/L6*$V6</f>
        <v>#DIV/0!</v>
      </c>
    </row>
    <row r="7" spans="1:28" ht="20.100000000000001" customHeight="1" x14ac:dyDescent="0.25">
      <c r="A7" s="1"/>
      <c r="B7" s="13"/>
      <c r="C7" s="3"/>
      <c r="D7" s="1"/>
      <c r="E7" s="6"/>
      <c r="F7" s="2"/>
      <c r="G7" s="12"/>
      <c r="H7" s="6"/>
      <c r="I7" s="6"/>
      <c r="J7" s="6"/>
      <c r="K7" s="2"/>
      <c r="L7" s="12"/>
      <c r="M7" s="40">
        <f>G7/100*$L7</f>
        <v>0</v>
      </c>
      <c r="N7" s="40">
        <f>H7/100*$L7</f>
        <v>0</v>
      </c>
      <c r="O7" s="40">
        <f>I7/100*$L7</f>
        <v>0</v>
      </c>
      <c r="P7" s="14">
        <f>J7/100*$L7</f>
        <v>0</v>
      </c>
      <c r="Q7" s="40">
        <f>K7/100*$L7</f>
        <v>0</v>
      </c>
      <c r="R7" s="88"/>
      <c r="S7" s="9" t="e">
        <f>Q7/M7</f>
        <v>#DIV/0!</v>
      </c>
      <c r="T7" s="10" t="e">
        <f>Q7/R7</f>
        <v>#DIV/0!</v>
      </c>
      <c r="U7" s="11" t="e">
        <f>S7*T7</f>
        <v>#DIV/0!</v>
      </c>
      <c r="V7" s="41"/>
      <c r="W7" s="40">
        <f>G7/100*$V7</f>
        <v>0</v>
      </c>
      <c r="X7" s="14">
        <f>H7/100*$V7</f>
        <v>0</v>
      </c>
      <c r="Y7" s="14">
        <f>I7/100*$V7</f>
        <v>0</v>
      </c>
      <c r="Z7" s="14">
        <f>J7/100*$V7</f>
        <v>0</v>
      </c>
      <c r="AA7" s="14">
        <f>K7/100*$V7</f>
        <v>0</v>
      </c>
      <c r="AB7" s="40" t="e">
        <f>R7/L7*$V7</f>
        <v>#DIV/0!</v>
      </c>
    </row>
    <row r="8" spans="1:28" ht="20.100000000000001" customHeight="1" x14ac:dyDescent="0.25">
      <c r="A8" s="1" t="s">
        <v>4</v>
      </c>
      <c r="B8" s="13" t="s">
        <v>14</v>
      </c>
      <c r="C8" s="3"/>
      <c r="D8" s="1" t="s">
        <v>17</v>
      </c>
      <c r="E8" s="6" t="s">
        <v>70</v>
      </c>
      <c r="F8" s="2" t="s">
        <v>47</v>
      </c>
      <c r="G8" s="12">
        <v>332</v>
      </c>
      <c r="H8" s="6">
        <v>1.2</v>
      </c>
      <c r="I8" s="6">
        <v>27</v>
      </c>
      <c r="J8" s="6">
        <v>8.8000000000000007</v>
      </c>
      <c r="K8" s="2">
        <v>49</v>
      </c>
      <c r="L8" s="12">
        <v>250</v>
      </c>
      <c r="M8" s="40">
        <f>G8/100*$L8</f>
        <v>830</v>
      </c>
      <c r="N8" s="40">
        <f>H8/100*$L8</f>
        <v>3</v>
      </c>
      <c r="O8" s="40">
        <f>I8/100*$L8</f>
        <v>67.5</v>
      </c>
      <c r="P8" s="40">
        <f>J8/100*$L8</f>
        <v>22.000000000000004</v>
      </c>
      <c r="Q8" s="40">
        <f>K8/100*$L8</f>
        <v>122.5</v>
      </c>
      <c r="R8" s="88">
        <v>2.4900000000000002</v>
      </c>
      <c r="S8" s="9">
        <f>Q8/M8</f>
        <v>0.14759036144578314</v>
      </c>
      <c r="T8" s="10">
        <f>Q8/R8</f>
        <v>49.196787148594375</v>
      </c>
      <c r="U8" s="11">
        <f>S8*T8</f>
        <v>7.2609715972323023</v>
      </c>
      <c r="V8" s="41"/>
      <c r="W8" s="40">
        <f>G8/100*$V8</f>
        <v>0</v>
      </c>
      <c r="X8" s="40">
        <f>H8/100*$V8</f>
        <v>0</v>
      </c>
      <c r="Y8" s="40">
        <f>I8/100*$V8</f>
        <v>0</v>
      </c>
      <c r="Z8" s="40">
        <f>J8/100*$V8</f>
        <v>0</v>
      </c>
      <c r="AA8" s="40">
        <f>K8/100*$V8</f>
        <v>0</v>
      </c>
      <c r="AB8" s="90">
        <f>R8/L8*$V8</f>
        <v>0</v>
      </c>
    </row>
    <row r="9" spans="1:28" ht="20.100000000000001" customHeight="1" x14ac:dyDescent="0.25">
      <c r="A9" s="1" t="s">
        <v>0</v>
      </c>
      <c r="B9" s="13" t="s">
        <v>60</v>
      </c>
      <c r="C9" s="3"/>
      <c r="D9" s="1" t="s">
        <v>56</v>
      </c>
      <c r="E9" s="6" t="s">
        <v>98</v>
      </c>
      <c r="F9" s="2" t="s">
        <v>47</v>
      </c>
      <c r="G9" s="12">
        <v>364</v>
      </c>
      <c r="H9" s="6">
        <v>3.8</v>
      </c>
      <c r="I9" s="6">
        <v>4</v>
      </c>
      <c r="J9" s="6">
        <v>4</v>
      </c>
      <c r="K9" s="2">
        <v>76</v>
      </c>
      <c r="L9" s="12">
        <v>300</v>
      </c>
      <c r="M9" s="40">
        <f>G9/100*$L9</f>
        <v>1092</v>
      </c>
      <c r="N9" s="40">
        <f>H9/100*$L9</f>
        <v>11.4</v>
      </c>
      <c r="O9" s="40">
        <f>I9/100*$L9</f>
        <v>12</v>
      </c>
      <c r="P9" s="40">
        <f>J9/100*$L9</f>
        <v>12</v>
      </c>
      <c r="Q9" s="40">
        <f>K9/100*$L9</f>
        <v>228</v>
      </c>
      <c r="R9" s="88">
        <v>6.95</v>
      </c>
      <c r="S9" s="9">
        <f>Q9/M9</f>
        <v>0.2087912087912088</v>
      </c>
      <c r="T9" s="10">
        <f>Q9/R9</f>
        <v>32.805755395683455</v>
      </c>
      <c r="U9" s="11">
        <f>S9*T9</f>
        <v>6.8495533243734688</v>
      </c>
      <c r="V9" s="41"/>
      <c r="W9" s="40">
        <f>G9/100*$V9</f>
        <v>0</v>
      </c>
      <c r="X9" s="40">
        <f>H9/100*$V9</f>
        <v>0</v>
      </c>
      <c r="Y9" s="40">
        <f>I9/100*$V9</f>
        <v>0</v>
      </c>
      <c r="Z9" s="40">
        <f>J9/100*$V9</f>
        <v>0</v>
      </c>
      <c r="AA9" s="40">
        <f>K9/100*$V9</f>
        <v>0</v>
      </c>
      <c r="AB9" s="90">
        <f>R9/L9*$V9</f>
        <v>0</v>
      </c>
    </row>
    <row r="10" spans="1:28" ht="20.100000000000001" customHeight="1" x14ac:dyDescent="0.25">
      <c r="A10" s="1" t="s">
        <v>0</v>
      </c>
      <c r="B10" s="13" t="s">
        <v>60</v>
      </c>
      <c r="C10" s="3"/>
      <c r="D10" s="1" t="s">
        <v>104</v>
      </c>
      <c r="E10" s="6" t="s">
        <v>98</v>
      </c>
      <c r="F10" s="2" t="s">
        <v>47</v>
      </c>
      <c r="G10" s="12">
        <v>367</v>
      </c>
      <c r="H10" s="6">
        <v>3.6</v>
      </c>
      <c r="I10" s="6">
        <v>8.8000000000000007</v>
      </c>
      <c r="J10" s="6">
        <v>1.8</v>
      </c>
      <c r="K10" s="2">
        <v>74</v>
      </c>
      <c r="L10" s="12">
        <v>300</v>
      </c>
      <c r="M10" s="40">
        <f>G10/100*$L10</f>
        <v>1101</v>
      </c>
      <c r="N10" s="40">
        <f>H10/100*$L10</f>
        <v>10.8</v>
      </c>
      <c r="O10" s="40">
        <f>I10/100*$L10</f>
        <v>26.400000000000002</v>
      </c>
      <c r="P10" s="40">
        <f>J10/100*$L10</f>
        <v>5.4</v>
      </c>
      <c r="Q10" s="40">
        <f>K10/100*$L10</f>
        <v>222</v>
      </c>
      <c r="R10" s="88">
        <v>6.95</v>
      </c>
      <c r="S10" s="9">
        <f>Q10/M10</f>
        <v>0.20163487738419619</v>
      </c>
      <c r="T10" s="10">
        <f>Q10/R10</f>
        <v>31.942446043165468</v>
      </c>
      <c r="U10" s="11">
        <f>S10*T10</f>
        <v>6.4407111912649722</v>
      </c>
      <c r="V10" s="41"/>
      <c r="W10" s="40">
        <f>G10/100*$V10</f>
        <v>0</v>
      </c>
      <c r="X10" s="40">
        <f>H10/100*$V10</f>
        <v>0</v>
      </c>
      <c r="Y10" s="40">
        <f>I10/100*$V10</f>
        <v>0</v>
      </c>
      <c r="Z10" s="40">
        <f>J10/100*$V10</f>
        <v>0</v>
      </c>
      <c r="AA10" s="40">
        <f>K10/100*$V10</f>
        <v>0</v>
      </c>
      <c r="AB10" s="90">
        <f>R10/L10*$V10</f>
        <v>0</v>
      </c>
    </row>
    <row r="11" spans="1:28" ht="20.100000000000001" customHeight="1" x14ac:dyDescent="0.25">
      <c r="A11" s="1" t="s">
        <v>0</v>
      </c>
      <c r="B11" s="13" t="s">
        <v>20</v>
      </c>
      <c r="C11" s="3" t="s">
        <v>1</v>
      </c>
      <c r="D11" s="1" t="s">
        <v>73</v>
      </c>
      <c r="E11" s="6" t="s">
        <v>70</v>
      </c>
      <c r="F11" s="2" t="s">
        <v>47</v>
      </c>
      <c r="G11" s="12">
        <v>371</v>
      </c>
      <c r="H11" s="6">
        <v>7.6</v>
      </c>
      <c r="I11" s="6">
        <v>16</v>
      </c>
      <c r="J11" s="6">
        <v>15</v>
      </c>
      <c r="K11" s="2">
        <v>52</v>
      </c>
      <c r="L11" s="12">
        <v>150</v>
      </c>
      <c r="M11" s="40">
        <f>G11/100*$L11</f>
        <v>556.5</v>
      </c>
      <c r="N11" s="40">
        <f>H11/100*$L11</f>
        <v>11.4</v>
      </c>
      <c r="O11" s="40">
        <f>I11/100*$L11</f>
        <v>24</v>
      </c>
      <c r="P11" s="40">
        <f>J11/100*$L11</f>
        <v>22.5</v>
      </c>
      <c r="Q11" s="40">
        <f>K11/100*$L11</f>
        <v>78</v>
      </c>
      <c r="R11" s="88">
        <v>1.75</v>
      </c>
      <c r="S11" s="9">
        <f>Q11/M11</f>
        <v>0.14016172506738545</v>
      </c>
      <c r="T11" s="10">
        <f>Q11/R11</f>
        <v>44.571428571428569</v>
      </c>
      <c r="U11" s="11">
        <f>S11*T11</f>
        <v>6.2472083172891795</v>
      </c>
      <c r="V11" s="41"/>
      <c r="W11" s="40">
        <f>G11/100*$V11</f>
        <v>0</v>
      </c>
      <c r="X11" s="40">
        <f>H11/100*$V11</f>
        <v>0</v>
      </c>
      <c r="Y11" s="40">
        <f>I11/100*$V11</f>
        <v>0</v>
      </c>
      <c r="Z11" s="40">
        <f>J11/100*$V11</f>
        <v>0</v>
      </c>
      <c r="AA11" s="40">
        <f>K11/100*$V11</f>
        <v>0</v>
      </c>
      <c r="AB11" s="90">
        <f>R11/L11*$V11</f>
        <v>0</v>
      </c>
    </row>
    <row r="12" spans="1:28" ht="20.100000000000001" customHeight="1" x14ac:dyDescent="0.25">
      <c r="A12" s="1" t="s">
        <v>0</v>
      </c>
      <c r="B12" s="13" t="s">
        <v>20</v>
      </c>
      <c r="C12" s="3" t="s">
        <v>1</v>
      </c>
      <c r="D12" s="1" t="s">
        <v>10</v>
      </c>
      <c r="E12" s="6" t="s">
        <v>70</v>
      </c>
      <c r="F12" s="2" t="s">
        <v>47</v>
      </c>
      <c r="G12" s="12">
        <v>341</v>
      </c>
      <c r="H12" s="6">
        <v>1.5</v>
      </c>
      <c r="I12" s="6">
        <v>50</v>
      </c>
      <c r="J12" s="6">
        <v>13</v>
      </c>
      <c r="K12" s="2">
        <v>26</v>
      </c>
      <c r="L12" s="12">
        <v>500</v>
      </c>
      <c r="M12" s="40">
        <f>G12/100*$L12</f>
        <v>1705</v>
      </c>
      <c r="N12" s="40">
        <f>H12/100*$L12</f>
        <v>7.5</v>
      </c>
      <c r="O12" s="40">
        <f>I12/100*$L12</f>
        <v>250</v>
      </c>
      <c r="P12" s="40">
        <f>J12/100*$L12</f>
        <v>65</v>
      </c>
      <c r="Q12" s="40">
        <f>K12/100*$L12</f>
        <v>130</v>
      </c>
      <c r="R12" s="88">
        <v>1.65</v>
      </c>
      <c r="S12" s="9">
        <f>Q12/M12</f>
        <v>7.6246334310850442E-2</v>
      </c>
      <c r="T12" s="10">
        <f>Q12/R12</f>
        <v>78.787878787878796</v>
      </c>
      <c r="U12" s="11">
        <f>S12*T12</f>
        <v>6.0072869457033686</v>
      </c>
      <c r="V12" s="41"/>
      <c r="W12" s="40">
        <f>G12/100*$V12</f>
        <v>0</v>
      </c>
      <c r="X12" s="40">
        <f>H12/100*$V12</f>
        <v>0</v>
      </c>
      <c r="Y12" s="40">
        <f>I12/100*$V12</f>
        <v>0</v>
      </c>
      <c r="Z12" s="40">
        <f>J12/100*$V12</f>
        <v>0</v>
      </c>
      <c r="AA12" s="40">
        <f>K12/100*$V12</f>
        <v>0</v>
      </c>
      <c r="AB12" s="90">
        <f>R12/L12*$V12</f>
        <v>0</v>
      </c>
    </row>
    <row r="13" spans="1:28" ht="20.100000000000001" customHeight="1" x14ac:dyDescent="0.25">
      <c r="A13" s="1" t="s">
        <v>0</v>
      </c>
      <c r="B13" s="13" t="s">
        <v>20</v>
      </c>
      <c r="C13" s="3" t="s">
        <v>1</v>
      </c>
      <c r="D13" s="1" t="s">
        <v>65</v>
      </c>
      <c r="E13" s="6" t="s">
        <v>96</v>
      </c>
      <c r="F13" s="2" t="s">
        <v>47</v>
      </c>
      <c r="G13" s="12">
        <v>609</v>
      </c>
      <c r="H13" s="6">
        <v>49</v>
      </c>
      <c r="I13" s="6">
        <v>12</v>
      </c>
      <c r="J13" s="6">
        <v>6.3</v>
      </c>
      <c r="K13" s="2">
        <v>27</v>
      </c>
      <c r="L13" s="12">
        <v>500</v>
      </c>
      <c r="M13" s="40">
        <f>G13/100*$L13</f>
        <v>3045</v>
      </c>
      <c r="N13" s="40">
        <f>H13/100*$L13</f>
        <v>245</v>
      </c>
      <c r="O13" s="40">
        <f>I13/100*$L13</f>
        <v>60</v>
      </c>
      <c r="P13" s="40">
        <f>J13/100*$L13</f>
        <v>31.5</v>
      </c>
      <c r="Q13" s="40">
        <f>K13/100*$L13</f>
        <v>135</v>
      </c>
      <c r="R13" s="88">
        <v>1.35</v>
      </c>
      <c r="S13" s="9">
        <f>Q13/M13</f>
        <v>4.4334975369458129E-2</v>
      </c>
      <c r="T13" s="10">
        <f>Q13/R13</f>
        <v>100</v>
      </c>
      <c r="U13" s="11">
        <f>S13*T13</f>
        <v>4.4334975369458132</v>
      </c>
      <c r="V13" s="41"/>
      <c r="W13" s="40">
        <f>G13/100*$V13</f>
        <v>0</v>
      </c>
      <c r="X13" s="40">
        <f>H13/100*$V13</f>
        <v>0</v>
      </c>
      <c r="Y13" s="40">
        <f>I13/100*$V13</f>
        <v>0</v>
      </c>
      <c r="Z13" s="40">
        <f>J13/100*$V13</f>
        <v>0</v>
      </c>
      <c r="AA13" s="40">
        <f>K13/100*$V13</f>
        <v>0</v>
      </c>
      <c r="AB13" s="90">
        <f>R13/L13*$V13</f>
        <v>0</v>
      </c>
    </row>
    <row r="14" spans="1:28" ht="20.100000000000001" customHeight="1" x14ac:dyDescent="0.25">
      <c r="A14" s="1" t="s">
        <v>108</v>
      </c>
      <c r="B14" s="13" t="s">
        <v>52</v>
      </c>
      <c r="C14" s="3"/>
      <c r="D14" s="1" t="s">
        <v>53</v>
      </c>
      <c r="E14" s="6" t="s">
        <v>98</v>
      </c>
      <c r="F14" s="2" t="s">
        <v>47</v>
      </c>
      <c r="G14" s="12">
        <v>377</v>
      </c>
      <c r="H14" s="6">
        <v>5.5</v>
      </c>
      <c r="I14" s="6">
        <v>4.3</v>
      </c>
      <c r="J14" s="6">
        <v>5.0999999999999996</v>
      </c>
      <c r="K14" s="2">
        <v>75</v>
      </c>
      <c r="L14" s="12">
        <v>420</v>
      </c>
      <c r="M14" s="40">
        <f>G14/100*$L14</f>
        <v>1583.4</v>
      </c>
      <c r="N14" s="40">
        <f>H14/100*$L14</f>
        <v>23.1</v>
      </c>
      <c r="O14" s="40">
        <f>I14/100*$L14</f>
        <v>18.059999999999999</v>
      </c>
      <c r="P14" s="40">
        <f>J14/100*$L14</f>
        <v>21.419999999999998</v>
      </c>
      <c r="Q14" s="40">
        <f>K14/100*$L14</f>
        <v>315</v>
      </c>
      <c r="R14" s="88">
        <v>17.989999999999998</v>
      </c>
      <c r="S14" s="9">
        <f>Q14/M14</f>
        <v>0.19893899204244031</v>
      </c>
      <c r="T14" s="10">
        <f>Q14/R14</f>
        <v>17.509727626459146</v>
      </c>
      <c r="U14" s="11">
        <f>S14*T14</f>
        <v>3.4833675649454534</v>
      </c>
      <c r="V14" s="41"/>
      <c r="W14" s="40">
        <f>G14/100*$V14</f>
        <v>0</v>
      </c>
      <c r="X14" s="40">
        <f>H14/100*$V14</f>
        <v>0</v>
      </c>
      <c r="Y14" s="40">
        <f>I14/100*$V14</f>
        <v>0</v>
      </c>
      <c r="Z14" s="40">
        <f>J14/100*$V14</f>
        <v>0</v>
      </c>
      <c r="AA14" s="40">
        <f>K14/100*$V14</f>
        <v>0</v>
      </c>
      <c r="AB14" s="90">
        <f>R14/L14*$V14</f>
        <v>0</v>
      </c>
    </row>
    <row r="15" spans="1:28" ht="20.100000000000001" customHeight="1" x14ac:dyDescent="0.25">
      <c r="A15" s="1" t="s">
        <v>0</v>
      </c>
      <c r="B15" s="13" t="s">
        <v>20</v>
      </c>
      <c r="C15" s="3" t="s">
        <v>1</v>
      </c>
      <c r="D15" s="1" t="s">
        <v>25</v>
      </c>
      <c r="E15" s="6" t="s">
        <v>70</v>
      </c>
      <c r="F15" s="2" t="s">
        <v>47</v>
      </c>
      <c r="G15" s="12">
        <v>305</v>
      </c>
      <c r="H15" s="6">
        <v>1.6</v>
      </c>
      <c r="I15" s="6">
        <v>41</v>
      </c>
      <c r="J15" s="6">
        <v>17</v>
      </c>
      <c r="K15" s="2">
        <v>23</v>
      </c>
      <c r="L15" s="12">
        <v>500</v>
      </c>
      <c r="M15" s="40">
        <f>G15/100*$L15</f>
        <v>1525</v>
      </c>
      <c r="N15" s="40">
        <f>H15/100*$L15</f>
        <v>8</v>
      </c>
      <c r="O15" s="40">
        <f>I15/100*$L15</f>
        <v>205</v>
      </c>
      <c r="P15" s="40">
        <f>J15/100*$L15</f>
        <v>85</v>
      </c>
      <c r="Q15" s="40">
        <f>K15/100*$L15</f>
        <v>115</v>
      </c>
      <c r="R15" s="88">
        <v>2.5499999999999998</v>
      </c>
      <c r="S15" s="9">
        <f>Q15/M15</f>
        <v>7.5409836065573776E-2</v>
      </c>
      <c r="T15" s="10">
        <f>Q15/R15</f>
        <v>45.098039215686278</v>
      </c>
      <c r="U15" s="11">
        <f>S15*T15</f>
        <v>3.4008357441337194</v>
      </c>
      <c r="V15" s="41"/>
      <c r="W15" s="40">
        <f>G15/100*$V15</f>
        <v>0</v>
      </c>
      <c r="X15" s="40">
        <f>H15/100*$V15</f>
        <v>0</v>
      </c>
      <c r="Y15" s="40">
        <f>I15/100*$V15</f>
        <v>0</v>
      </c>
      <c r="Z15" s="40">
        <f>J15/100*$V15</f>
        <v>0</v>
      </c>
      <c r="AA15" s="40">
        <f>K15/100*$V15</f>
        <v>0</v>
      </c>
      <c r="AB15" s="90">
        <f>R15/L15*$V15</f>
        <v>0</v>
      </c>
    </row>
    <row r="16" spans="1:28" ht="20.100000000000001" customHeight="1" x14ac:dyDescent="0.25">
      <c r="A16" s="1" t="s">
        <v>0</v>
      </c>
      <c r="B16" s="13" t="s">
        <v>20</v>
      </c>
      <c r="C16" s="3" t="s">
        <v>1</v>
      </c>
      <c r="D16" s="1" t="s">
        <v>21</v>
      </c>
      <c r="E16" s="6" t="s">
        <v>71</v>
      </c>
      <c r="F16" s="2" t="s">
        <v>47</v>
      </c>
      <c r="G16" s="12">
        <v>372</v>
      </c>
      <c r="H16" s="6">
        <v>7</v>
      </c>
      <c r="I16" s="6">
        <v>59</v>
      </c>
      <c r="J16" s="6">
        <v>10</v>
      </c>
      <c r="K16" s="2">
        <v>14</v>
      </c>
      <c r="L16" s="12">
        <v>500</v>
      </c>
      <c r="M16" s="40">
        <f>G16/100*$L16</f>
        <v>1860</v>
      </c>
      <c r="N16" s="40">
        <f>H16/100*$L16</f>
        <v>35</v>
      </c>
      <c r="O16" s="40">
        <f>I16/100*$L16</f>
        <v>295</v>
      </c>
      <c r="P16" s="40">
        <f>J16/100*$L16</f>
        <v>50</v>
      </c>
      <c r="Q16" s="40">
        <f>K16/100*$L16</f>
        <v>70</v>
      </c>
      <c r="R16" s="88">
        <v>0.85</v>
      </c>
      <c r="S16" s="9">
        <f>Q16/M16</f>
        <v>3.7634408602150539E-2</v>
      </c>
      <c r="T16" s="10">
        <f>Q16/R16</f>
        <v>82.352941176470594</v>
      </c>
      <c r="U16" s="11">
        <f>S16*T16</f>
        <v>3.0993042378241622</v>
      </c>
      <c r="V16" s="41"/>
      <c r="W16" s="40">
        <f>G16/100*$V16</f>
        <v>0</v>
      </c>
      <c r="X16" s="40">
        <f>H16/100*$V16</f>
        <v>0</v>
      </c>
      <c r="Y16" s="40">
        <f>I16/100*$V16</f>
        <v>0</v>
      </c>
      <c r="Z16" s="40">
        <f>J16/100*$V16</f>
        <v>0</v>
      </c>
      <c r="AA16" s="40">
        <f>K16/100*$V16</f>
        <v>0</v>
      </c>
      <c r="AB16" s="90">
        <f>R16/L16*$V16</f>
        <v>0</v>
      </c>
    </row>
    <row r="17" spans="1:28" ht="20.100000000000001" customHeight="1" x14ac:dyDescent="0.25">
      <c r="A17" s="1" t="s">
        <v>6</v>
      </c>
      <c r="B17" s="13" t="s">
        <v>22</v>
      </c>
      <c r="C17" s="3" t="s">
        <v>1</v>
      </c>
      <c r="D17" s="1" t="s">
        <v>26</v>
      </c>
      <c r="E17" s="6" t="s">
        <v>71</v>
      </c>
      <c r="F17" s="2" t="s">
        <v>47</v>
      </c>
      <c r="G17" s="12">
        <v>343</v>
      </c>
      <c r="H17" s="6">
        <v>1.9</v>
      </c>
      <c r="I17" s="6">
        <v>65</v>
      </c>
      <c r="J17" s="6">
        <v>7</v>
      </c>
      <c r="K17" s="2">
        <v>13</v>
      </c>
      <c r="L17" s="12">
        <v>500</v>
      </c>
      <c r="M17" s="40">
        <f>G17/100*$L17</f>
        <v>1715</v>
      </c>
      <c r="N17" s="40">
        <f>H17/100*$L17</f>
        <v>9.5</v>
      </c>
      <c r="O17" s="40">
        <f>I17/100*$L17</f>
        <v>325</v>
      </c>
      <c r="P17" s="40">
        <f>J17/100*$L17</f>
        <v>35</v>
      </c>
      <c r="Q17" s="40">
        <f>K17/100*$L17</f>
        <v>65</v>
      </c>
      <c r="R17" s="88">
        <v>0.85</v>
      </c>
      <c r="S17" s="9">
        <f>Q17/M17</f>
        <v>3.7900874635568516E-2</v>
      </c>
      <c r="T17" s="10">
        <f>Q17/R17</f>
        <v>76.470588235294116</v>
      </c>
      <c r="U17" s="11">
        <f>S17*T17</f>
        <v>2.8983021780140628</v>
      </c>
      <c r="V17" s="41"/>
      <c r="W17" s="40">
        <f>G17/100*$V17</f>
        <v>0</v>
      </c>
      <c r="X17" s="40">
        <f>H17/100*$V17</f>
        <v>0</v>
      </c>
      <c r="Y17" s="40">
        <f>I17/100*$V17</f>
        <v>0</v>
      </c>
      <c r="Z17" s="40">
        <f>J17/100*$V17</f>
        <v>0</v>
      </c>
      <c r="AA17" s="40">
        <f>K17/100*$V17</f>
        <v>0</v>
      </c>
      <c r="AB17" s="90">
        <f>R17/L17*$V17</f>
        <v>0</v>
      </c>
    </row>
    <row r="18" spans="1:28" ht="20.100000000000001" customHeight="1" x14ac:dyDescent="0.25">
      <c r="A18" s="1" t="s">
        <v>6</v>
      </c>
      <c r="B18" s="13" t="s">
        <v>22</v>
      </c>
      <c r="C18" s="3" t="s">
        <v>1</v>
      </c>
      <c r="D18" s="1" t="s">
        <v>39</v>
      </c>
      <c r="E18" s="6" t="s">
        <v>71</v>
      </c>
      <c r="F18" s="2" t="s">
        <v>47</v>
      </c>
      <c r="G18" s="12">
        <v>343</v>
      </c>
      <c r="H18" s="6">
        <v>1.9</v>
      </c>
      <c r="I18" s="6">
        <v>65</v>
      </c>
      <c r="J18" s="6">
        <v>7</v>
      </c>
      <c r="K18" s="2">
        <v>13</v>
      </c>
      <c r="L18" s="12">
        <v>500</v>
      </c>
      <c r="M18" s="40">
        <f>G18/100*$L18</f>
        <v>1715</v>
      </c>
      <c r="N18" s="40">
        <f>H18/100*$L18</f>
        <v>9.5</v>
      </c>
      <c r="O18" s="40">
        <f>I18/100*$L18</f>
        <v>325</v>
      </c>
      <c r="P18" s="40">
        <f>J18/100*$L18</f>
        <v>35</v>
      </c>
      <c r="Q18" s="40">
        <f>K18/100*$L18</f>
        <v>65</v>
      </c>
      <c r="R18" s="88">
        <v>0.85</v>
      </c>
      <c r="S18" s="9">
        <f>Q18/M18</f>
        <v>3.7900874635568516E-2</v>
      </c>
      <c r="T18" s="10">
        <f>Q18/R18</f>
        <v>76.470588235294116</v>
      </c>
      <c r="U18" s="11">
        <f>S18*T18</f>
        <v>2.8983021780140628</v>
      </c>
      <c r="V18" s="41"/>
      <c r="W18" s="40">
        <f>G18/100*$V18</f>
        <v>0</v>
      </c>
      <c r="X18" s="40">
        <f>H18/100*$V18</f>
        <v>0</v>
      </c>
      <c r="Y18" s="40">
        <f>I18/100*$V18</f>
        <v>0</v>
      </c>
      <c r="Z18" s="40">
        <f>J18/100*$V18</f>
        <v>0</v>
      </c>
      <c r="AA18" s="40">
        <f>K18/100*$V18</f>
        <v>0</v>
      </c>
      <c r="AB18" s="90">
        <f>R18/L18*$V18</f>
        <v>0</v>
      </c>
    </row>
    <row r="19" spans="1:28" ht="20.100000000000001" customHeight="1" x14ac:dyDescent="0.25">
      <c r="A19" s="1" t="s">
        <v>0</v>
      </c>
      <c r="B19" s="13" t="s">
        <v>20</v>
      </c>
      <c r="C19" s="3" t="s">
        <v>1</v>
      </c>
      <c r="D19" s="1" t="s">
        <v>58</v>
      </c>
      <c r="E19" s="6" t="s">
        <v>96</v>
      </c>
      <c r="F19" s="2" t="s">
        <v>47</v>
      </c>
      <c r="G19" s="12">
        <v>540</v>
      </c>
      <c r="H19" s="6">
        <v>43</v>
      </c>
      <c r="I19" s="6">
        <v>3</v>
      </c>
      <c r="J19" s="6">
        <v>26</v>
      </c>
      <c r="K19" s="2">
        <v>22</v>
      </c>
      <c r="L19" s="12">
        <v>500</v>
      </c>
      <c r="M19" s="40">
        <f>G19/100*$L19</f>
        <v>2700</v>
      </c>
      <c r="N19" s="40">
        <f>H19/100*$L19</f>
        <v>215</v>
      </c>
      <c r="O19" s="40">
        <f>I19/100*$L19</f>
        <v>15</v>
      </c>
      <c r="P19" s="40">
        <f>J19/100*$L19</f>
        <v>130</v>
      </c>
      <c r="Q19" s="40">
        <f>K19/100*$L19</f>
        <v>110</v>
      </c>
      <c r="R19" s="88">
        <v>1.55</v>
      </c>
      <c r="S19" s="9">
        <f>Q19/M19</f>
        <v>4.0740740740740744E-2</v>
      </c>
      <c r="T19" s="10">
        <f>Q19/R19</f>
        <v>70.967741935483872</v>
      </c>
      <c r="U19" s="11">
        <f>S19*T19</f>
        <v>2.8912783751493434</v>
      </c>
      <c r="V19" s="41"/>
      <c r="W19" s="40">
        <f>G19/100*$V19</f>
        <v>0</v>
      </c>
      <c r="X19" s="40">
        <f>H19/100*$V19</f>
        <v>0</v>
      </c>
      <c r="Y19" s="40">
        <f>I19/100*$V19</f>
        <v>0</v>
      </c>
      <c r="Z19" s="40">
        <f>J19/100*$V19</f>
        <v>0</v>
      </c>
      <c r="AA19" s="40">
        <f>K19/100*$V19</f>
        <v>0</v>
      </c>
      <c r="AB19" s="90">
        <f>R19/L19*$V19</f>
        <v>0</v>
      </c>
    </row>
    <row r="20" spans="1:28" ht="20.100000000000001" customHeight="1" x14ac:dyDescent="0.25">
      <c r="A20" s="1" t="s">
        <v>0</v>
      </c>
      <c r="B20" s="13" t="s">
        <v>20</v>
      </c>
      <c r="C20" s="3" t="s">
        <v>1</v>
      </c>
      <c r="D20" s="1" t="s">
        <v>39</v>
      </c>
      <c r="E20" s="6" t="s">
        <v>71</v>
      </c>
      <c r="F20" s="2" t="s">
        <v>47</v>
      </c>
      <c r="G20" s="12">
        <v>345</v>
      </c>
      <c r="H20" s="6">
        <v>1.7</v>
      </c>
      <c r="I20" s="6">
        <v>67</v>
      </c>
      <c r="J20" s="6">
        <v>6.8</v>
      </c>
      <c r="K20" s="2">
        <v>12</v>
      </c>
      <c r="L20" s="12">
        <v>500</v>
      </c>
      <c r="M20" s="40">
        <f>G20/100*$L20</f>
        <v>1725</v>
      </c>
      <c r="N20" s="40">
        <f>H20/100*$L20</f>
        <v>8.5</v>
      </c>
      <c r="O20" s="40">
        <f>I20/100*$L20</f>
        <v>335</v>
      </c>
      <c r="P20" s="40">
        <f>J20/100*$L20</f>
        <v>34</v>
      </c>
      <c r="Q20" s="40">
        <f>K20/100*$L20</f>
        <v>60</v>
      </c>
      <c r="R20" s="88">
        <v>0.95</v>
      </c>
      <c r="S20" s="9">
        <f>Q20/M20</f>
        <v>3.4782608695652174E-2</v>
      </c>
      <c r="T20" s="10">
        <f>Q20/R20</f>
        <v>63.15789473684211</v>
      </c>
      <c r="U20" s="11">
        <f>S20*T20</f>
        <v>2.1967963386727689</v>
      </c>
      <c r="V20" s="41"/>
      <c r="W20" s="40">
        <f>G20/100*$V20</f>
        <v>0</v>
      </c>
      <c r="X20" s="40">
        <f>H20/100*$V20</f>
        <v>0</v>
      </c>
      <c r="Y20" s="40">
        <f>I20/100*$V20</f>
        <v>0</v>
      </c>
      <c r="Z20" s="40">
        <f>J20/100*$V20</f>
        <v>0</v>
      </c>
      <c r="AA20" s="40">
        <f>K20/100*$V20</f>
        <v>0</v>
      </c>
      <c r="AB20" s="90">
        <f>R20/L20*$V20</f>
        <v>0</v>
      </c>
    </row>
    <row r="21" spans="1:28" ht="20.100000000000001" customHeight="1" x14ac:dyDescent="0.25">
      <c r="A21" s="1" t="s">
        <v>0</v>
      </c>
      <c r="B21" s="13" t="s">
        <v>20</v>
      </c>
      <c r="C21" s="3" t="s">
        <v>1</v>
      </c>
      <c r="D21" s="1" t="s">
        <v>64</v>
      </c>
      <c r="E21" s="6" t="s">
        <v>96</v>
      </c>
      <c r="F21" s="2" t="s">
        <v>47</v>
      </c>
      <c r="G21" s="12">
        <v>595</v>
      </c>
      <c r="H21" s="6">
        <v>48</v>
      </c>
      <c r="I21" s="6">
        <v>1.3</v>
      </c>
      <c r="J21" s="6">
        <v>6.3</v>
      </c>
      <c r="K21" s="2">
        <v>37</v>
      </c>
      <c r="L21" s="12">
        <v>225</v>
      </c>
      <c r="M21" s="40">
        <f>G21/100*$L21</f>
        <v>1338.75</v>
      </c>
      <c r="N21" s="40">
        <f>H21/100*$L21</f>
        <v>108</v>
      </c>
      <c r="O21" s="40">
        <f>I21/100*$L21</f>
        <v>2.9250000000000003</v>
      </c>
      <c r="P21" s="40">
        <f>J21/100*$L21</f>
        <v>14.175000000000001</v>
      </c>
      <c r="Q21" s="40">
        <f>K21/100*$L21</f>
        <v>83.25</v>
      </c>
      <c r="R21" s="88">
        <v>2.4500000000000002</v>
      </c>
      <c r="S21" s="9">
        <f>Q21/M21</f>
        <v>6.2184873949579833E-2</v>
      </c>
      <c r="T21" s="10">
        <f>Q21/R21</f>
        <v>33.979591836734691</v>
      </c>
      <c r="U21" s="11">
        <f>S21*T21</f>
        <v>2.1130166352255189</v>
      </c>
      <c r="V21" s="41"/>
      <c r="W21" s="40">
        <f>G21/100*$V21</f>
        <v>0</v>
      </c>
      <c r="X21" s="40">
        <f>H21/100*$V21</f>
        <v>0</v>
      </c>
      <c r="Y21" s="40">
        <f>I21/100*$V21</f>
        <v>0</v>
      </c>
      <c r="Z21" s="40">
        <f>J21/100*$V21</f>
        <v>0</v>
      </c>
      <c r="AA21" s="40">
        <f>K21/100*$V21</f>
        <v>0</v>
      </c>
      <c r="AB21" s="90">
        <f>R21/L21*$V21</f>
        <v>0</v>
      </c>
    </row>
    <row r="22" spans="1:28" ht="20.100000000000001" customHeight="1" x14ac:dyDescent="0.25">
      <c r="A22" s="1" t="s">
        <v>0</v>
      </c>
      <c r="B22" s="13" t="s">
        <v>20</v>
      </c>
      <c r="C22" s="3" t="s">
        <v>1</v>
      </c>
      <c r="D22" s="1" t="s">
        <v>40</v>
      </c>
      <c r="E22" s="6" t="s">
        <v>96</v>
      </c>
      <c r="F22" s="2" t="s">
        <v>47</v>
      </c>
      <c r="G22" s="12">
        <v>460</v>
      </c>
      <c r="H22" s="6">
        <v>33</v>
      </c>
      <c r="I22" s="6">
        <v>3.5</v>
      </c>
      <c r="J22" s="6">
        <v>33</v>
      </c>
      <c r="K22" s="2">
        <v>22</v>
      </c>
      <c r="L22" s="12">
        <v>300</v>
      </c>
      <c r="M22" s="40">
        <f>G22/100*$L22</f>
        <v>1380</v>
      </c>
      <c r="N22" s="40">
        <f>H22/100*$L22</f>
        <v>99</v>
      </c>
      <c r="O22" s="40">
        <f>I22/100*$L22</f>
        <v>10.500000000000002</v>
      </c>
      <c r="P22" s="40">
        <f>J22/100*$L22</f>
        <v>99</v>
      </c>
      <c r="Q22" s="40">
        <f>K22/100*$L22</f>
        <v>66</v>
      </c>
      <c r="R22" s="88">
        <v>1.85</v>
      </c>
      <c r="S22" s="9">
        <f>Q22/M22</f>
        <v>4.7826086956521741E-2</v>
      </c>
      <c r="T22" s="10">
        <f>Q22/R22</f>
        <v>35.675675675675677</v>
      </c>
      <c r="U22" s="11">
        <f>S22*T22</f>
        <v>1.7062279670975324</v>
      </c>
      <c r="V22" s="41"/>
      <c r="W22" s="40">
        <f>G22/100*$V22</f>
        <v>0</v>
      </c>
      <c r="X22" s="40">
        <f>H22/100*$V22</f>
        <v>0</v>
      </c>
      <c r="Y22" s="40">
        <f>I22/100*$V22</f>
        <v>0</v>
      </c>
      <c r="Z22" s="40">
        <f>J22/100*$V22</f>
        <v>0</v>
      </c>
      <c r="AA22" s="40">
        <f>K22/100*$V22</f>
        <v>0</v>
      </c>
      <c r="AB22" s="90">
        <f>R22/L22*$V22</f>
        <v>0</v>
      </c>
    </row>
    <row r="23" spans="1:28" ht="20.100000000000001" customHeight="1" x14ac:dyDescent="0.25">
      <c r="A23" s="1" t="s">
        <v>0</v>
      </c>
      <c r="B23" s="13" t="s">
        <v>20</v>
      </c>
      <c r="C23" s="3" t="s">
        <v>1</v>
      </c>
      <c r="D23" s="1" t="s">
        <v>36</v>
      </c>
      <c r="E23" s="6" t="s">
        <v>70</v>
      </c>
      <c r="F23" s="2" t="s">
        <v>107</v>
      </c>
      <c r="G23" s="12">
        <v>128</v>
      </c>
      <c r="H23" s="6">
        <v>7.8</v>
      </c>
      <c r="I23" s="6">
        <v>0.7</v>
      </c>
      <c r="J23" s="6">
        <v>1.8</v>
      </c>
      <c r="K23" s="2">
        <v>13</v>
      </c>
      <c r="L23" s="12">
        <v>200</v>
      </c>
      <c r="M23" s="40">
        <f>G23/100*$L23</f>
        <v>256</v>
      </c>
      <c r="N23" s="40">
        <f>H23/100*$L23</f>
        <v>15.6</v>
      </c>
      <c r="O23" s="40">
        <f>I23/100*$L23</f>
        <v>1.4</v>
      </c>
      <c r="P23" s="40">
        <f>J23/100*$L23</f>
        <v>3.6000000000000005</v>
      </c>
      <c r="Q23" s="40">
        <f>K23/100*$L23</f>
        <v>26</v>
      </c>
      <c r="R23" s="88">
        <v>1.55</v>
      </c>
      <c r="S23" s="9">
        <f>Q23/M23</f>
        <v>0.1015625</v>
      </c>
      <c r="T23" s="10">
        <f>Q23/R23</f>
        <v>16.774193548387096</v>
      </c>
      <c r="U23" s="11">
        <f>S23*T23</f>
        <v>1.7036290322580645</v>
      </c>
      <c r="V23" s="41"/>
      <c r="W23" s="40">
        <f>G23/100*$V23</f>
        <v>0</v>
      </c>
      <c r="X23" s="40">
        <f>H23/100*$V23</f>
        <v>0</v>
      </c>
      <c r="Y23" s="40">
        <f>I23/100*$V23</f>
        <v>0</v>
      </c>
      <c r="Z23" s="40">
        <f>J23/100*$V23</f>
        <v>0</v>
      </c>
      <c r="AA23" s="40">
        <f>K23/100*$V23</f>
        <v>0</v>
      </c>
      <c r="AB23" s="90">
        <f>R23/L23*$V23</f>
        <v>0</v>
      </c>
    </row>
    <row r="24" spans="1:28" ht="20.100000000000001" customHeight="1" x14ac:dyDescent="0.25">
      <c r="A24" s="1" t="s">
        <v>0</v>
      </c>
      <c r="B24" s="13" t="s">
        <v>20</v>
      </c>
      <c r="C24" s="3" t="s">
        <v>1</v>
      </c>
      <c r="D24" s="1" t="s">
        <v>49</v>
      </c>
      <c r="E24" s="6" t="s">
        <v>70</v>
      </c>
      <c r="F24" s="2" t="s">
        <v>43</v>
      </c>
      <c r="G24" s="12">
        <v>101</v>
      </c>
      <c r="H24" s="6">
        <v>0.5</v>
      </c>
      <c r="I24" s="6">
        <v>13</v>
      </c>
      <c r="J24" s="6">
        <v>6.4</v>
      </c>
      <c r="K24" s="2">
        <v>7.7</v>
      </c>
      <c r="L24" s="12">
        <v>240</v>
      </c>
      <c r="M24" s="40">
        <f>G24/100*$L24</f>
        <v>242.4</v>
      </c>
      <c r="N24" s="40">
        <f>H24/100*$L24</f>
        <v>1.2</v>
      </c>
      <c r="O24" s="40">
        <f>I24/100*$L24</f>
        <v>31.200000000000003</v>
      </c>
      <c r="P24" s="40">
        <f>J24/100*$L24</f>
        <v>15.36</v>
      </c>
      <c r="Q24" s="40">
        <f>K24/100*$L24</f>
        <v>18.48</v>
      </c>
      <c r="R24" s="88">
        <v>0.85</v>
      </c>
      <c r="S24" s="9">
        <f>Q24/M24</f>
        <v>7.6237623762376236E-2</v>
      </c>
      <c r="T24" s="10">
        <f>Q24/R24</f>
        <v>21.741176470588236</v>
      </c>
      <c r="U24" s="11">
        <f>S24*T24</f>
        <v>1.6574956319161329</v>
      </c>
      <c r="V24" s="41"/>
      <c r="W24" s="40">
        <f>G24/100*$V24</f>
        <v>0</v>
      </c>
      <c r="X24" s="40">
        <f>H24/100*$V24</f>
        <v>0</v>
      </c>
      <c r="Y24" s="40">
        <f>I24/100*$V24</f>
        <v>0</v>
      </c>
      <c r="Z24" s="40">
        <f>J24/100*$V24</f>
        <v>0</v>
      </c>
      <c r="AA24" s="40">
        <f>K24/100*$V24</f>
        <v>0</v>
      </c>
      <c r="AB24" s="90">
        <f>R24/L24*$V24</f>
        <v>0</v>
      </c>
    </row>
    <row r="25" spans="1:28" ht="20.100000000000001" customHeight="1" x14ac:dyDescent="0.25">
      <c r="A25" s="1" t="s">
        <v>109</v>
      </c>
      <c r="B25" s="13" t="s">
        <v>62</v>
      </c>
      <c r="C25" s="3"/>
      <c r="D25" s="1" t="s">
        <v>63</v>
      </c>
      <c r="E25" s="6" t="s">
        <v>71</v>
      </c>
      <c r="F25" s="2" t="s">
        <v>47</v>
      </c>
      <c r="G25" s="12">
        <v>357</v>
      </c>
      <c r="H25" s="6">
        <v>1.7</v>
      </c>
      <c r="I25" s="6">
        <v>73.3</v>
      </c>
      <c r="J25" s="6">
        <v>2.9</v>
      </c>
      <c r="K25" s="2">
        <v>10.7</v>
      </c>
      <c r="L25" s="12">
        <v>500</v>
      </c>
      <c r="M25" s="40">
        <f>G25/100*$L25</f>
        <v>1785</v>
      </c>
      <c r="N25" s="40">
        <f>H25/100*$L25</f>
        <v>8.5</v>
      </c>
      <c r="O25" s="40">
        <f>I25/100*$L25</f>
        <v>366.5</v>
      </c>
      <c r="P25" s="40">
        <f>J25/100*$L25</f>
        <v>14.499999999999998</v>
      </c>
      <c r="Q25" s="40">
        <f>K25/100*$L25</f>
        <v>53.5</v>
      </c>
      <c r="R25" s="88">
        <v>0.99</v>
      </c>
      <c r="S25" s="9">
        <f>Q25/M25</f>
        <v>2.9971988795518208E-2</v>
      </c>
      <c r="T25" s="10">
        <f>Q25/R25</f>
        <v>54.040404040404042</v>
      </c>
      <c r="U25" s="11">
        <f>S25*T25</f>
        <v>1.6196983844042669</v>
      </c>
      <c r="V25" s="41"/>
      <c r="W25" s="40">
        <f>G25/100*$V25</f>
        <v>0</v>
      </c>
      <c r="X25" s="40">
        <f>H25/100*$V25</f>
        <v>0</v>
      </c>
      <c r="Y25" s="40">
        <f>I25/100*$V25</f>
        <v>0</v>
      </c>
      <c r="Z25" s="40">
        <f>J25/100*$V25</f>
        <v>0</v>
      </c>
      <c r="AA25" s="40">
        <f>K25/100*$V25</f>
        <v>0</v>
      </c>
      <c r="AB25" s="90">
        <f>R25/L25*$V25</f>
        <v>0</v>
      </c>
    </row>
    <row r="26" spans="1:28" ht="20.100000000000001" customHeight="1" x14ac:dyDescent="0.25">
      <c r="A26" s="1" t="s">
        <v>0</v>
      </c>
      <c r="B26" s="13" t="s">
        <v>20</v>
      </c>
      <c r="C26" s="3" t="s">
        <v>1</v>
      </c>
      <c r="D26" s="1" t="s">
        <v>30</v>
      </c>
      <c r="E26" s="6" t="s">
        <v>96</v>
      </c>
      <c r="F26" s="2" t="s">
        <v>47</v>
      </c>
      <c r="G26" s="12">
        <v>611</v>
      </c>
      <c r="H26" s="6">
        <v>51</v>
      </c>
      <c r="I26" s="6">
        <v>2</v>
      </c>
      <c r="J26" s="6">
        <v>6.2</v>
      </c>
      <c r="K26" s="2">
        <v>33</v>
      </c>
      <c r="L26" s="12">
        <v>200</v>
      </c>
      <c r="M26" s="40">
        <f>G26/100*$L26</f>
        <v>1222</v>
      </c>
      <c r="N26" s="40">
        <f>H26/100*$L26</f>
        <v>102</v>
      </c>
      <c r="O26" s="40">
        <f>I26/100*$L26</f>
        <v>4</v>
      </c>
      <c r="P26" s="40">
        <f>J26/100*$L26</f>
        <v>12.4</v>
      </c>
      <c r="Q26" s="40">
        <f>K26/100*$L26</f>
        <v>66</v>
      </c>
      <c r="R26" s="88">
        <v>2.95</v>
      </c>
      <c r="S26" s="9">
        <f>Q26/M26</f>
        <v>5.4009819967266774E-2</v>
      </c>
      <c r="T26" s="10">
        <f>Q26/R26</f>
        <v>22.372881355932201</v>
      </c>
      <c r="U26" s="11">
        <f>S26*T26</f>
        <v>1.2083552941829174</v>
      </c>
      <c r="V26" s="41"/>
      <c r="W26" s="40">
        <f>G26/100*$V26</f>
        <v>0</v>
      </c>
      <c r="X26" s="40">
        <f>H26/100*$V26</f>
        <v>0</v>
      </c>
      <c r="Y26" s="40">
        <f>I26/100*$V26</f>
        <v>0</v>
      </c>
      <c r="Z26" s="40">
        <f>J26/100*$V26</f>
        <v>0</v>
      </c>
      <c r="AA26" s="40">
        <f>K26/100*$V26</f>
        <v>0</v>
      </c>
      <c r="AB26" s="90">
        <f>R26/L26*$V26</f>
        <v>0</v>
      </c>
    </row>
    <row r="27" spans="1:28" ht="20.100000000000001" customHeight="1" x14ac:dyDescent="0.25">
      <c r="A27" s="1" t="s">
        <v>0</v>
      </c>
      <c r="B27" s="13" t="s">
        <v>20</v>
      </c>
      <c r="C27" s="3" t="s">
        <v>1</v>
      </c>
      <c r="D27" s="1" t="s">
        <v>51</v>
      </c>
      <c r="E27" s="6" t="s">
        <v>71</v>
      </c>
      <c r="F27" s="2" t="s">
        <v>47</v>
      </c>
      <c r="G27" s="12">
        <v>360</v>
      </c>
      <c r="H27" s="6">
        <v>3.9</v>
      </c>
      <c r="I27" s="6">
        <v>69</v>
      </c>
      <c r="J27" s="6">
        <v>3.9</v>
      </c>
      <c r="K27" s="2">
        <v>11</v>
      </c>
      <c r="L27" s="12">
        <v>1000</v>
      </c>
      <c r="M27" s="40">
        <f>G27/100*$L27</f>
        <v>3600</v>
      </c>
      <c r="N27" s="40">
        <f>H27/100*$L27</f>
        <v>39</v>
      </c>
      <c r="O27" s="40">
        <f>I27/100*$L27</f>
        <v>690</v>
      </c>
      <c r="P27" s="40">
        <f>J27/100*$L27</f>
        <v>39</v>
      </c>
      <c r="Q27" s="40">
        <f>K27/100*$L27</f>
        <v>110</v>
      </c>
      <c r="R27" s="88">
        <v>2.95</v>
      </c>
      <c r="S27" s="9">
        <f>Q27/M27</f>
        <v>3.0555555555555555E-2</v>
      </c>
      <c r="T27" s="10">
        <f>Q27/R27</f>
        <v>37.288135593220339</v>
      </c>
      <c r="U27" s="11">
        <f>S27*T27</f>
        <v>1.1393596986817325</v>
      </c>
      <c r="V27" s="41"/>
      <c r="W27" s="40">
        <f>G27/100*$V27</f>
        <v>0</v>
      </c>
      <c r="X27" s="40">
        <f>H27/100*$V27</f>
        <v>0</v>
      </c>
      <c r="Y27" s="40">
        <f>I27/100*$V27</f>
        <v>0</v>
      </c>
      <c r="Z27" s="40">
        <f>J27/100*$V27</f>
        <v>0</v>
      </c>
      <c r="AA27" s="40">
        <f>K27/100*$V27</f>
        <v>0</v>
      </c>
      <c r="AB27" s="90">
        <f>R27/L27*$V27</f>
        <v>0</v>
      </c>
    </row>
    <row r="28" spans="1:28" ht="20.100000000000001" customHeight="1" x14ac:dyDescent="0.25">
      <c r="A28" s="1" t="s">
        <v>4</v>
      </c>
      <c r="B28" s="13" t="s">
        <v>54</v>
      </c>
      <c r="C28" s="3"/>
      <c r="D28" s="1" t="s">
        <v>55</v>
      </c>
      <c r="E28" s="6" t="s">
        <v>70</v>
      </c>
      <c r="F28" s="2" t="s">
        <v>37</v>
      </c>
      <c r="G28" s="12">
        <v>61</v>
      </c>
      <c r="H28" s="6">
        <v>3.3</v>
      </c>
      <c r="I28" s="6">
        <v>0</v>
      </c>
      <c r="J28" s="6">
        <v>1.3</v>
      </c>
      <c r="K28" s="2">
        <v>5.8</v>
      </c>
      <c r="L28" s="12">
        <v>400</v>
      </c>
      <c r="M28" s="40">
        <f>G28/100*$L28</f>
        <v>244</v>
      </c>
      <c r="N28" s="40">
        <f>H28/100*$L28</f>
        <v>13.200000000000001</v>
      </c>
      <c r="O28" s="40">
        <f>I28/100*$L28</f>
        <v>0</v>
      </c>
      <c r="P28" s="40">
        <f>J28/100*$L28</f>
        <v>5.2</v>
      </c>
      <c r="Q28" s="40">
        <f>K28/100*$L28</f>
        <v>23.2</v>
      </c>
      <c r="R28" s="88">
        <v>1.99</v>
      </c>
      <c r="S28" s="9">
        <f>Q28/M28</f>
        <v>9.5081967213114751E-2</v>
      </c>
      <c r="T28" s="10">
        <f>Q28/R28</f>
        <v>11.658291457286431</v>
      </c>
      <c r="U28" s="11">
        <f>S28*T28</f>
        <v>1.1084932861026442</v>
      </c>
      <c r="V28" s="41"/>
      <c r="W28" s="40">
        <f>G28/100*$V28</f>
        <v>0</v>
      </c>
      <c r="X28" s="40">
        <f>H28/100*$V28</f>
        <v>0</v>
      </c>
      <c r="Y28" s="40">
        <f>I28/100*$V28</f>
        <v>0</v>
      </c>
      <c r="Z28" s="40">
        <f>J28/100*$V28</f>
        <v>0</v>
      </c>
      <c r="AA28" s="40">
        <f>K28/100*$V28</f>
        <v>0</v>
      </c>
      <c r="AB28" s="90">
        <f>R28/L28*$V28</f>
        <v>0</v>
      </c>
    </row>
    <row r="29" spans="1:28" ht="20.100000000000001" customHeight="1" x14ac:dyDescent="0.25">
      <c r="A29" s="1" t="s">
        <v>0</v>
      </c>
      <c r="B29" s="13" t="s">
        <v>20</v>
      </c>
      <c r="C29" s="3" t="s">
        <v>1</v>
      </c>
      <c r="D29" s="1" t="s">
        <v>66</v>
      </c>
      <c r="E29" s="6" t="s">
        <v>103</v>
      </c>
      <c r="F29" s="2" t="s">
        <v>107</v>
      </c>
      <c r="G29" s="12">
        <v>196</v>
      </c>
      <c r="H29" s="6">
        <v>18</v>
      </c>
      <c r="I29" s="6">
        <v>18</v>
      </c>
      <c r="J29" s="6">
        <v>8.1</v>
      </c>
      <c r="K29" s="2">
        <v>11</v>
      </c>
      <c r="L29" s="12">
        <v>300</v>
      </c>
      <c r="M29" s="40">
        <f>G29/100*$L29</f>
        <v>588</v>
      </c>
      <c r="N29" s="40">
        <f>H29/100*$L29</f>
        <v>54</v>
      </c>
      <c r="O29" s="40">
        <f>I29/100*$L29</f>
        <v>54</v>
      </c>
      <c r="P29" s="40">
        <f>J29/100*$L29</f>
        <v>24.3</v>
      </c>
      <c r="Q29" s="40">
        <f>K29/100*$L29</f>
        <v>33</v>
      </c>
      <c r="R29" s="88">
        <v>1.75</v>
      </c>
      <c r="S29" s="9">
        <f>Q29/M29</f>
        <v>5.6122448979591837E-2</v>
      </c>
      <c r="T29" s="10">
        <f>Q29/R29</f>
        <v>18.857142857142858</v>
      </c>
      <c r="U29" s="11">
        <f>S29*T29</f>
        <v>1.0583090379008746</v>
      </c>
      <c r="V29" s="41"/>
      <c r="W29" s="40">
        <f>G29/100*$V29</f>
        <v>0</v>
      </c>
      <c r="X29" s="40">
        <f>H29/100*$V29</f>
        <v>0</v>
      </c>
      <c r="Y29" s="40">
        <f>I29/100*$V29</f>
        <v>0</v>
      </c>
      <c r="Z29" s="40">
        <f>J29/100*$V29</f>
        <v>0</v>
      </c>
      <c r="AA29" s="40">
        <f>K29/100*$V29</f>
        <v>0</v>
      </c>
      <c r="AB29" s="90">
        <f>R29/L29*$V29</f>
        <v>0</v>
      </c>
    </row>
    <row r="30" spans="1:28" ht="20.100000000000001" customHeight="1" x14ac:dyDescent="0.25">
      <c r="A30" s="1" t="s">
        <v>0</v>
      </c>
      <c r="B30" s="13" t="s">
        <v>20</v>
      </c>
      <c r="C30" s="3" t="s">
        <v>1</v>
      </c>
      <c r="D30" s="1" t="s">
        <v>61</v>
      </c>
      <c r="E30" s="6" t="s">
        <v>70</v>
      </c>
      <c r="F30" s="2" t="s">
        <v>46</v>
      </c>
      <c r="G30" s="12">
        <v>127</v>
      </c>
      <c r="H30" s="6">
        <v>2.7</v>
      </c>
      <c r="I30" s="6">
        <v>15</v>
      </c>
      <c r="J30" s="6">
        <v>7.1</v>
      </c>
      <c r="K30" s="2">
        <v>7.1</v>
      </c>
      <c r="L30" s="12">
        <v>220</v>
      </c>
      <c r="M30" s="40">
        <f>G30/100*$L30</f>
        <v>279.39999999999998</v>
      </c>
      <c r="N30" s="40">
        <f>H30/100*$L30</f>
        <v>5.94</v>
      </c>
      <c r="O30" s="40">
        <f>I30/100*$L30</f>
        <v>33</v>
      </c>
      <c r="P30" s="40">
        <f>J30/100*$L30</f>
        <v>15.62</v>
      </c>
      <c r="Q30" s="40">
        <f>K30/100*$L30</f>
        <v>15.62</v>
      </c>
      <c r="R30" s="88">
        <v>0.85</v>
      </c>
      <c r="S30" s="9">
        <f>Q30/M30</f>
        <v>5.5905511811023621E-2</v>
      </c>
      <c r="T30" s="10">
        <f>Q30/R30</f>
        <v>18.376470588235293</v>
      </c>
      <c r="U30" s="11">
        <f>S30*T30</f>
        <v>1.0273459935155163</v>
      </c>
      <c r="V30" s="41"/>
      <c r="W30" s="40">
        <f>G30/100*$V30</f>
        <v>0</v>
      </c>
      <c r="X30" s="40">
        <f>H30/100*$V30</f>
        <v>0</v>
      </c>
      <c r="Y30" s="40">
        <f>I30/100*$V30</f>
        <v>0</v>
      </c>
      <c r="Z30" s="40">
        <f>J30/100*$V30</f>
        <v>0</v>
      </c>
      <c r="AA30" s="40">
        <f>K30/100*$V30</f>
        <v>0</v>
      </c>
      <c r="AB30" s="90">
        <f>R30/L30*$V30</f>
        <v>0</v>
      </c>
    </row>
    <row r="31" spans="1:28" ht="20.100000000000001" customHeight="1" x14ac:dyDescent="0.25">
      <c r="A31" s="1" t="s">
        <v>0</v>
      </c>
      <c r="B31" s="13" t="s">
        <v>20</v>
      </c>
      <c r="C31" s="3" t="s">
        <v>1</v>
      </c>
      <c r="D31" s="1" t="s">
        <v>42</v>
      </c>
      <c r="E31" s="6" t="s">
        <v>70</v>
      </c>
      <c r="F31" s="2" t="s">
        <v>43</v>
      </c>
      <c r="G31" s="12">
        <v>93</v>
      </c>
      <c r="H31" s="6">
        <v>0.4</v>
      </c>
      <c r="I31" s="6">
        <v>13</v>
      </c>
      <c r="J31" s="6">
        <v>5.9</v>
      </c>
      <c r="K31" s="2">
        <v>6.4</v>
      </c>
      <c r="L31" s="12">
        <v>240</v>
      </c>
      <c r="M31" s="40">
        <f>G31/100*$L31</f>
        <v>223.20000000000002</v>
      </c>
      <c r="N31" s="40">
        <f>H31/100*$L31</f>
        <v>0.96</v>
      </c>
      <c r="O31" s="40">
        <f>I31/100*$L31</f>
        <v>31.200000000000003</v>
      </c>
      <c r="P31" s="40">
        <f>J31/100*$L31</f>
        <v>14.16</v>
      </c>
      <c r="Q31" s="40">
        <f>K31/100*$L31</f>
        <v>15.36</v>
      </c>
      <c r="R31" s="88">
        <v>1.1499999999999999</v>
      </c>
      <c r="S31" s="9">
        <f>Q31/M31</f>
        <v>6.8817204301075255E-2</v>
      </c>
      <c r="T31" s="10">
        <f>Q31/R31</f>
        <v>13.356521739130436</v>
      </c>
      <c r="U31" s="11">
        <f>S31*T31</f>
        <v>0.9191584852734922</v>
      </c>
      <c r="V31" s="41"/>
      <c r="W31" s="40">
        <f>G31/100*$V31</f>
        <v>0</v>
      </c>
      <c r="X31" s="40">
        <f>H31/100*$V31</f>
        <v>0</v>
      </c>
      <c r="Y31" s="40">
        <f>I31/100*$V31</f>
        <v>0</v>
      </c>
      <c r="Z31" s="40">
        <f>J31/100*$V31</f>
        <v>0</v>
      </c>
      <c r="AA31" s="40">
        <f>K31/100*$V31</f>
        <v>0</v>
      </c>
      <c r="AB31" s="90">
        <f>R31/L31*$V31</f>
        <v>0</v>
      </c>
    </row>
    <row r="32" spans="1:28" ht="20.100000000000001" customHeight="1" x14ac:dyDescent="0.25">
      <c r="A32" s="1" t="s">
        <v>6</v>
      </c>
      <c r="B32" s="13" t="s">
        <v>27</v>
      </c>
      <c r="C32" s="3"/>
      <c r="D32" s="1" t="s">
        <v>28</v>
      </c>
      <c r="E32" s="6" t="s">
        <v>98</v>
      </c>
      <c r="F32" s="2" t="s">
        <v>107</v>
      </c>
      <c r="G32" s="12">
        <v>388</v>
      </c>
      <c r="H32" s="6">
        <v>19</v>
      </c>
      <c r="I32" s="6">
        <v>24</v>
      </c>
      <c r="J32" s="6">
        <v>24</v>
      </c>
      <c r="K32" s="2">
        <v>26</v>
      </c>
      <c r="L32" s="12">
        <v>40</v>
      </c>
      <c r="M32" s="40">
        <f>G32/100*$L32</f>
        <v>155.19999999999999</v>
      </c>
      <c r="N32" s="40">
        <f>H32/100*$L32</f>
        <v>7.6</v>
      </c>
      <c r="O32" s="40">
        <f>I32/100*$L32</f>
        <v>9.6</v>
      </c>
      <c r="P32" s="40">
        <f>J32/100*$L32</f>
        <v>9.6</v>
      </c>
      <c r="Q32" s="40">
        <f>K32/100*$L32</f>
        <v>10.4</v>
      </c>
      <c r="R32" s="88">
        <v>0.85</v>
      </c>
      <c r="S32" s="9">
        <f>Q32/M32</f>
        <v>6.7010309278350527E-2</v>
      </c>
      <c r="T32" s="10">
        <f>Q32/R32</f>
        <v>12.23529411764706</v>
      </c>
      <c r="U32" s="11">
        <f>S32*T32</f>
        <v>0.81989084293511238</v>
      </c>
      <c r="V32" s="41"/>
      <c r="W32" s="40">
        <f>G32/100*$V32</f>
        <v>0</v>
      </c>
      <c r="X32" s="40">
        <f>H32/100*$V32</f>
        <v>0</v>
      </c>
      <c r="Y32" s="40">
        <f>I32/100*$V32</f>
        <v>0</v>
      </c>
      <c r="Z32" s="40">
        <f>J32/100*$V32</f>
        <v>0</v>
      </c>
      <c r="AA32" s="40">
        <f>K32/100*$V32</f>
        <v>0</v>
      </c>
      <c r="AB32" s="90">
        <f>R32/L32*$V32</f>
        <v>0</v>
      </c>
    </row>
    <row r="33" spans="1:28" ht="20.100000000000001" customHeight="1" x14ac:dyDescent="0.25">
      <c r="A33" s="1" t="s">
        <v>0</v>
      </c>
      <c r="B33" s="13" t="s">
        <v>60</v>
      </c>
      <c r="C33" s="3"/>
      <c r="D33" s="1" t="s">
        <v>67</v>
      </c>
      <c r="E33" s="6" t="s">
        <v>98</v>
      </c>
      <c r="F33" s="2" t="s">
        <v>107</v>
      </c>
      <c r="G33" s="12">
        <v>377</v>
      </c>
      <c r="H33" s="6">
        <v>17</v>
      </c>
      <c r="I33" s="6">
        <v>36</v>
      </c>
      <c r="J33" s="6">
        <v>15</v>
      </c>
      <c r="K33" s="2">
        <v>24</v>
      </c>
      <c r="L33" s="12">
        <v>45</v>
      </c>
      <c r="M33" s="40">
        <f>G33/100*$L33</f>
        <v>169.65</v>
      </c>
      <c r="N33" s="40">
        <f>H33/100*$L33</f>
        <v>7.65</v>
      </c>
      <c r="O33" s="40">
        <f>I33/100*$L33</f>
        <v>16.2</v>
      </c>
      <c r="P33" s="40">
        <f>J33/100*$L33</f>
        <v>6.75</v>
      </c>
      <c r="Q33" s="40">
        <f>K33/100*$L33</f>
        <v>10.799999999999999</v>
      </c>
      <c r="R33" s="88">
        <v>0.85</v>
      </c>
      <c r="S33" s="9">
        <f>Q33/M33</f>
        <v>6.3660477453580888E-2</v>
      </c>
      <c r="T33" s="10">
        <f>Q33/R33</f>
        <v>12.705882352941176</v>
      </c>
      <c r="U33" s="11">
        <f>S33*T33</f>
        <v>0.80886253705726296</v>
      </c>
      <c r="V33" s="41"/>
      <c r="W33" s="40">
        <f>G33/100*$V33</f>
        <v>0</v>
      </c>
      <c r="X33" s="40">
        <f>H33/100*$V33</f>
        <v>0</v>
      </c>
      <c r="Y33" s="40">
        <f>I33/100*$V33</f>
        <v>0</v>
      </c>
      <c r="Z33" s="40">
        <f>J33/100*$V33</f>
        <v>0</v>
      </c>
      <c r="AA33" s="40">
        <f>K33/100*$V33</f>
        <v>0</v>
      </c>
      <c r="AB33" s="90">
        <f>R33/L33*$V33</f>
        <v>0</v>
      </c>
    </row>
    <row r="34" spans="1:28" ht="20.100000000000001" customHeight="1" x14ac:dyDescent="0.25">
      <c r="A34" s="1" t="s">
        <v>0</v>
      </c>
      <c r="B34" s="13" t="s">
        <v>60</v>
      </c>
      <c r="C34" s="3"/>
      <c r="D34" s="1" t="s">
        <v>68</v>
      </c>
      <c r="E34" s="6" t="s">
        <v>98</v>
      </c>
      <c r="F34" s="2" t="s">
        <v>107</v>
      </c>
      <c r="G34" s="12">
        <v>470</v>
      </c>
      <c r="H34" s="6">
        <v>23</v>
      </c>
      <c r="I34" s="6">
        <v>35</v>
      </c>
      <c r="J34" s="6">
        <v>3.3</v>
      </c>
      <c r="K34" s="2">
        <v>30</v>
      </c>
      <c r="L34" s="12">
        <v>40</v>
      </c>
      <c r="M34" s="40">
        <f>G34/100*$L34</f>
        <v>188</v>
      </c>
      <c r="N34" s="40">
        <f>H34/100*$L34</f>
        <v>9.2000000000000011</v>
      </c>
      <c r="O34" s="40">
        <f>I34/100*$L34</f>
        <v>14</v>
      </c>
      <c r="P34" s="40">
        <f>J34/100*$L34</f>
        <v>1.32</v>
      </c>
      <c r="Q34" s="40">
        <f>K34/100*$L34</f>
        <v>12</v>
      </c>
      <c r="R34" s="88">
        <v>0.95</v>
      </c>
      <c r="S34" s="9">
        <f>Q34/M34</f>
        <v>6.3829787234042548E-2</v>
      </c>
      <c r="T34" s="10">
        <f>Q34/R34</f>
        <v>12.631578947368421</v>
      </c>
      <c r="U34" s="11">
        <f>S34*T34</f>
        <v>0.80627099664053747</v>
      </c>
      <c r="V34" s="41"/>
      <c r="W34" s="40">
        <f>G34/100*$V34</f>
        <v>0</v>
      </c>
      <c r="X34" s="40">
        <f>H34/100*$V34</f>
        <v>0</v>
      </c>
      <c r="Y34" s="40">
        <f>I34/100*$V34</f>
        <v>0</v>
      </c>
      <c r="Z34" s="40">
        <f>J34/100*$V34</f>
        <v>0</v>
      </c>
      <c r="AA34" s="40">
        <f>K34/100*$V34</f>
        <v>0</v>
      </c>
      <c r="AB34" s="90">
        <f>R34/L34*$V34</f>
        <v>0</v>
      </c>
    </row>
    <row r="35" spans="1:28" ht="20.100000000000001" customHeight="1" x14ac:dyDescent="0.25">
      <c r="A35" s="1" t="s">
        <v>4</v>
      </c>
      <c r="B35" s="13" t="s">
        <v>4</v>
      </c>
      <c r="C35" s="3"/>
      <c r="D35" s="1" t="s">
        <v>29</v>
      </c>
      <c r="E35" s="6" t="s">
        <v>71</v>
      </c>
      <c r="F35" s="2" t="s">
        <v>107</v>
      </c>
      <c r="G35" s="12">
        <v>299</v>
      </c>
      <c r="H35" s="6">
        <v>9.1</v>
      </c>
      <c r="I35" s="6">
        <v>41</v>
      </c>
      <c r="J35" s="6">
        <v>5.5</v>
      </c>
      <c r="K35" s="2">
        <v>10.4</v>
      </c>
      <c r="L35" s="12">
        <v>510</v>
      </c>
      <c r="M35" s="40">
        <f>G35/100*$L35</f>
        <v>1524.9</v>
      </c>
      <c r="N35" s="40">
        <f>H35/100*$L35</f>
        <v>46.41</v>
      </c>
      <c r="O35" s="40">
        <f>I35/100*$L35</f>
        <v>209.1</v>
      </c>
      <c r="P35" s="40">
        <f>J35/100*$L35</f>
        <v>28.05</v>
      </c>
      <c r="Q35" s="40">
        <f>K35/100*$L35</f>
        <v>53.040000000000006</v>
      </c>
      <c r="R35" s="88">
        <v>2.4900000000000002</v>
      </c>
      <c r="S35" s="9">
        <f>Q35/M35</f>
        <v>3.4782608695652174E-2</v>
      </c>
      <c r="T35" s="10">
        <f>Q35/R35</f>
        <v>21.30120481927711</v>
      </c>
      <c r="U35" s="11">
        <f>S35*T35</f>
        <v>0.74091147197485607</v>
      </c>
      <c r="V35" s="41"/>
      <c r="W35" s="40">
        <f>G35/100*$V35</f>
        <v>0</v>
      </c>
      <c r="X35" s="40">
        <f>H35/100*$V35</f>
        <v>0</v>
      </c>
      <c r="Y35" s="40">
        <f>I35/100*$V35</f>
        <v>0</v>
      </c>
      <c r="Z35" s="40">
        <f>J35/100*$V35</f>
        <v>0</v>
      </c>
      <c r="AA35" s="40">
        <f>K35/100*$V35</f>
        <v>0</v>
      </c>
      <c r="AB35" s="90">
        <f>R35/L35*$V35</f>
        <v>0</v>
      </c>
    </row>
    <row r="36" spans="1:28" ht="20.100000000000001" customHeight="1" x14ac:dyDescent="0.25">
      <c r="A36" s="1" t="s">
        <v>0</v>
      </c>
      <c r="B36" s="13" t="s">
        <v>20</v>
      </c>
      <c r="C36" s="3" t="s">
        <v>1</v>
      </c>
      <c r="D36" s="1" t="s">
        <v>41</v>
      </c>
      <c r="E36" s="6" t="s">
        <v>71</v>
      </c>
      <c r="F36" s="2" t="s">
        <v>47</v>
      </c>
      <c r="G36" s="12">
        <v>390</v>
      </c>
      <c r="H36" s="6">
        <v>6.6</v>
      </c>
      <c r="I36" s="6">
        <v>67.400000000000006</v>
      </c>
      <c r="J36" s="6">
        <v>5.5</v>
      </c>
      <c r="K36" s="2">
        <v>12.4</v>
      </c>
      <c r="L36" s="12">
        <v>500</v>
      </c>
      <c r="M36" s="40">
        <f>G36/100*$L36</f>
        <v>1950</v>
      </c>
      <c r="N36" s="40">
        <f>H36/100*$L36</f>
        <v>33</v>
      </c>
      <c r="O36" s="40">
        <f>I36/100*$L36</f>
        <v>337</v>
      </c>
      <c r="P36" s="40">
        <f>J36/100*$L36</f>
        <v>27.5</v>
      </c>
      <c r="Q36" s="40">
        <f>K36/100*$L36</f>
        <v>62</v>
      </c>
      <c r="R36" s="88">
        <v>2.85</v>
      </c>
      <c r="S36" s="9">
        <f>Q36/M36</f>
        <v>3.1794871794871796E-2</v>
      </c>
      <c r="T36" s="10">
        <f>Q36/R36</f>
        <v>21.754385964912281</v>
      </c>
      <c r="U36" s="11">
        <f>S36*T36</f>
        <v>0.69167791273054435</v>
      </c>
      <c r="V36" s="41"/>
      <c r="W36" s="40">
        <f>G36/100*$V36</f>
        <v>0</v>
      </c>
      <c r="X36" s="40">
        <f>H36/100*$V36</f>
        <v>0</v>
      </c>
      <c r="Y36" s="40">
        <f>I36/100*$V36</f>
        <v>0</v>
      </c>
      <c r="Z36" s="40">
        <f>J36/100*$V36</f>
        <v>0</v>
      </c>
      <c r="AA36" s="40">
        <f>K36/100*$V36</f>
        <v>0</v>
      </c>
      <c r="AB36" s="90">
        <f>R36/L36*$V36</f>
        <v>0</v>
      </c>
    </row>
    <row r="37" spans="1:28" ht="20.100000000000001" customHeight="1" x14ac:dyDescent="0.25">
      <c r="A37" s="1" t="s">
        <v>0</v>
      </c>
      <c r="B37" s="13" t="s">
        <v>20</v>
      </c>
      <c r="C37" s="3" t="s">
        <v>1</v>
      </c>
      <c r="D37" s="1" t="s">
        <v>69</v>
      </c>
      <c r="E37" s="6" t="s">
        <v>71</v>
      </c>
      <c r="F37" s="2" t="s">
        <v>47</v>
      </c>
      <c r="G37" s="12">
        <v>363</v>
      </c>
      <c r="H37" s="6">
        <v>2.2999999999999998</v>
      </c>
      <c r="I37" s="6">
        <v>76</v>
      </c>
      <c r="J37" s="6">
        <v>4</v>
      </c>
      <c r="K37" s="2">
        <v>7.8</v>
      </c>
      <c r="L37" s="12">
        <v>1000</v>
      </c>
      <c r="M37" s="40">
        <f>G37/100*$L37</f>
        <v>3630</v>
      </c>
      <c r="N37" s="40">
        <f>H37/100*$L37</f>
        <v>23</v>
      </c>
      <c r="O37" s="40">
        <f>I37/100*$L37</f>
        <v>760</v>
      </c>
      <c r="P37" s="40">
        <f>J37/100*$L37</f>
        <v>40</v>
      </c>
      <c r="Q37" s="40">
        <f>K37/100*$L37</f>
        <v>78</v>
      </c>
      <c r="R37" s="88">
        <v>2.5499999999999998</v>
      </c>
      <c r="S37" s="9">
        <f>Q37/M37</f>
        <v>2.1487603305785124E-2</v>
      </c>
      <c r="T37" s="10">
        <f>Q37/R37</f>
        <v>30.588235294117649</v>
      </c>
      <c r="U37" s="11">
        <f>S37*T37</f>
        <v>0.65726786582401564</v>
      </c>
      <c r="V37" s="41"/>
      <c r="W37" s="40">
        <f>G37/100*$V37</f>
        <v>0</v>
      </c>
      <c r="X37" s="40">
        <f>H37/100*$V37</f>
        <v>0</v>
      </c>
      <c r="Y37" s="40">
        <f>I37/100*$V37</f>
        <v>0</v>
      </c>
      <c r="Z37" s="40">
        <f>J37/100*$V37</f>
        <v>0</v>
      </c>
      <c r="AA37" s="40">
        <f>K37/100*$V37</f>
        <v>0</v>
      </c>
      <c r="AB37" s="90">
        <f>R37/L37*$V37</f>
        <v>0</v>
      </c>
    </row>
    <row r="38" spans="1:28" ht="20.100000000000001" customHeight="1" x14ac:dyDescent="0.25">
      <c r="A38" s="1" t="s">
        <v>0</v>
      </c>
      <c r="B38" s="13" t="s">
        <v>20</v>
      </c>
      <c r="C38" s="3" t="s">
        <v>1</v>
      </c>
      <c r="D38" s="1" t="s">
        <v>57</v>
      </c>
      <c r="E38" s="6" t="s">
        <v>96</v>
      </c>
      <c r="F38" s="2" t="s">
        <v>47</v>
      </c>
      <c r="G38" s="12">
        <v>603</v>
      </c>
      <c r="H38" s="6">
        <v>47</v>
      </c>
      <c r="I38" s="6">
        <v>22</v>
      </c>
      <c r="J38" s="6">
        <v>4.8</v>
      </c>
      <c r="K38" s="2">
        <v>20</v>
      </c>
      <c r="L38" s="12">
        <v>300</v>
      </c>
      <c r="M38" s="40">
        <f>G38/100*$L38</f>
        <v>1809</v>
      </c>
      <c r="N38" s="40">
        <f>H38/100*$L38</f>
        <v>141</v>
      </c>
      <c r="O38" s="40">
        <f>I38/100*$L38</f>
        <v>66</v>
      </c>
      <c r="P38" s="40">
        <f>J38/100*$L38</f>
        <v>14.4</v>
      </c>
      <c r="Q38" s="40">
        <f>K38/100*$L38</f>
        <v>60</v>
      </c>
      <c r="R38" s="88">
        <v>3.25</v>
      </c>
      <c r="S38" s="9">
        <f>Q38/M38</f>
        <v>3.316749585406302E-2</v>
      </c>
      <c r="T38" s="10">
        <f>Q38/R38</f>
        <v>18.46153846153846</v>
      </c>
      <c r="U38" s="11">
        <f>S38*T38</f>
        <v>0.61232300038270182</v>
      </c>
      <c r="V38" s="41"/>
      <c r="W38" s="40">
        <f>G38/100*$V38</f>
        <v>0</v>
      </c>
      <c r="X38" s="40">
        <f>H38/100*$V38</f>
        <v>0</v>
      </c>
      <c r="Y38" s="40">
        <f>I38/100*$V38</f>
        <v>0</v>
      </c>
      <c r="Z38" s="40">
        <f>J38/100*$V38</f>
        <v>0</v>
      </c>
      <c r="AA38" s="40">
        <f>K38/100*$V38</f>
        <v>0</v>
      </c>
      <c r="AB38" s="90">
        <f>R38/L38*$V38</f>
        <v>0</v>
      </c>
    </row>
    <row r="39" spans="1:28" ht="20.100000000000001" customHeight="1" x14ac:dyDescent="0.25">
      <c r="A39" s="1" t="s">
        <v>6</v>
      </c>
      <c r="B39" s="13" t="s">
        <v>15</v>
      </c>
      <c r="C39" s="3"/>
      <c r="D39" s="1" t="s">
        <v>7</v>
      </c>
      <c r="E39" s="6" t="s">
        <v>71</v>
      </c>
      <c r="F39" s="2" t="s">
        <v>47</v>
      </c>
      <c r="G39" s="12">
        <v>391</v>
      </c>
      <c r="H39" s="6">
        <v>4</v>
      </c>
      <c r="I39" s="6">
        <v>73</v>
      </c>
      <c r="J39" s="21" t="s">
        <v>31</v>
      </c>
      <c r="K39" s="2">
        <v>13</v>
      </c>
      <c r="L39" s="12">
        <v>125</v>
      </c>
      <c r="M39" s="40">
        <f>G39/100*$L39</f>
        <v>488.75</v>
      </c>
      <c r="N39" s="40">
        <f>H39/100*$L39</f>
        <v>5</v>
      </c>
      <c r="O39" s="40">
        <f>I39/100*$L39</f>
        <v>91.25</v>
      </c>
      <c r="P39" s="21" t="s">
        <v>31</v>
      </c>
      <c r="Q39" s="40">
        <f>K39/100*$L39</f>
        <v>16.25</v>
      </c>
      <c r="R39" s="88">
        <v>0.89</v>
      </c>
      <c r="S39" s="9">
        <f>Q39/M39</f>
        <v>3.3248081841432228E-2</v>
      </c>
      <c r="T39" s="10">
        <f>Q39/R39</f>
        <v>18.258426966292134</v>
      </c>
      <c r="U39" s="11">
        <f>S39*T39</f>
        <v>0.60705767407109401</v>
      </c>
      <c r="V39" s="41"/>
      <c r="W39" s="40">
        <f>G39/100*$V39</f>
        <v>0</v>
      </c>
      <c r="X39" s="40">
        <f>H39/100*$V39</f>
        <v>0</v>
      </c>
      <c r="Y39" s="40">
        <f>I39/100*$V39</f>
        <v>0</v>
      </c>
      <c r="Z39" s="21" t="s">
        <v>31</v>
      </c>
      <c r="AA39" s="40">
        <f>K39/100*$V39</f>
        <v>0</v>
      </c>
      <c r="AB39" s="90">
        <f>R39/L39*$V39</f>
        <v>0</v>
      </c>
    </row>
    <row r="40" spans="1:28" ht="20.100000000000001" customHeight="1" x14ac:dyDescent="0.25">
      <c r="A40" s="1" t="s">
        <v>4</v>
      </c>
      <c r="B40" s="13" t="s">
        <v>4</v>
      </c>
      <c r="C40" s="3"/>
      <c r="D40" s="1" t="s">
        <v>5</v>
      </c>
      <c r="E40" s="6" t="s">
        <v>70</v>
      </c>
      <c r="F40" s="2" t="s">
        <v>43</v>
      </c>
      <c r="G40" s="12">
        <v>74</v>
      </c>
      <c r="H40" s="6">
        <v>0.5</v>
      </c>
      <c r="I40" s="6">
        <v>9.9</v>
      </c>
      <c r="J40" s="6">
        <v>5.2</v>
      </c>
      <c r="K40" s="2">
        <v>5.0999999999999996</v>
      </c>
      <c r="L40" s="12">
        <v>250</v>
      </c>
      <c r="M40" s="40">
        <f>G40/100*$L40</f>
        <v>185</v>
      </c>
      <c r="N40" s="40">
        <f>H40/100*$L40</f>
        <v>1.25</v>
      </c>
      <c r="O40" s="40">
        <f>I40/100*$L40</f>
        <v>24.75</v>
      </c>
      <c r="P40" s="40">
        <f>J40/100*$L40</f>
        <v>13.000000000000002</v>
      </c>
      <c r="Q40" s="40">
        <f>K40/100*$L40</f>
        <v>12.75</v>
      </c>
      <c r="R40" s="88">
        <v>1.49</v>
      </c>
      <c r="S40" s="9">
        <f>Q40/M40</f>
        <v>6.8918918918918923E-2</v>
      </c>
      <c r="T40" s="10">
        <f>Q40/R40</f>
        <v>8.5570469798657722</v>
      </c>
      <c r="U40" s="11">
        <f>S40*T40</f>
        <v>0.58974242699074919</v>
      </c>
      <c r="V40" s="41"/>
      <c r="W40" s="40">
        <f>G40/100*$V40</f>
        <v>0</v>
      </c>
      <c r="X40" s="40">
        <f>H40/100*$V40</f>
        <v>0</v>
      </c>
      <c r="Y40" s="40">
        <f>I40/100*$V40</f>
        <v>0</v>
      </c>
      <c r="Z40" s="40">
        <f>J40/100*$V40</f>
        <v>0</v>
      </c>
      <c r="AA40" s="40">
        <f>K40/100*$V40</f>
        <v>0</v>
      </c>
      <c r="AB40" s="90">
        <f>R40/L40*$V40</f>
        <v>0</v>
      </c>
    </row>
    <row r="41" spans="1:28" ht="20.100000000000001" customHeight="1" x14ac:dyDescent="0.25">
      <c r="A41" s="1" t="s">
        <v>0</v>
      </c>
      <c r="B41" s="13" t="s">
        <v>20</v>
      </c>
      <c r="C41" s="3" t="s">
        <v>1</v>
      </c>
      <c r="D41" s="1" t="s">
        <v>72</v>
      </c>
      <c r="E41" s="6" t="s">
        <v>96</v>
      </c>
      <c r="F41" s="2" t="s">
        <v>47</v>
      </c>
      <c r="G41" s="12">
        <v>624</v>
      </c>
      <c r="H41" s="6">
        <v>54</v>
      </c>
      <c r="I41" s="6">
        <v>5.4</v>
      </c>
      <c r="J41" s="6">
        <v>14</v>
      </c>
      <c r="K41" s="2">
        <v>22</v>
      </c>
      <c r="L41" s="12">
        <v>200</v>
      </c>
      <c r="M41" s="40">
        <f>G41/100*$L41</f>
        <v>1248</v>
      </c>
      <c r="N41" s="40">
        <f>H41/100*$L41</f>
        <v>108</v>
      </c>
      <c r="O41" s="40">
        <f>I41/100*$L41</f>
        <v>10.8</v>
      </c>
      <c r="P41" s="40">
        <f>J41/100*$L41</f>
        <v>28.000000000000004</v>
      </c>
      <c r="Q41" s="40">
        <f>K41/100*$L41</f>
        <v>44</v>
      </c>
      <c r="R41" s="88">
        <v>2.65</v>
      </c>
      <c r="S41" s="9">
        <f>Q41/M41</f>
        <v>3.5256410256410256E-2</v>
      </c>
      <c r="T41" s="10">
        <f>Q41/R41</f>
        <v>16.60377358490566</v>
      </c>
      <c r="U41" s="11">
        <f>S41*T41</f>
        <v>0.58538945331398162</v>
      </c>
      <c r="V41" s="41"/>
      <c r="W41" s="40">
        <f>G41/100*$V41</f>
        <v>0</v>
      </c>
      <c r="X41" s="40">
        <f>H41/100*$V41</f>
        <v>0</v>
      </c>
      <c r="Y41" s="40">
        <f>I41/100*$V41</f>
        <v>0</v>
      </c>
      <c r="Z41" s="40">
        <f>J41/100*$V41</f>
        <v>0</v>
      </c>
      <c r="AA41" s="40">
        <f>K41/100*$V41</f>
        <v>0</v>
      </c>
      <c r="AB41" s="90">
        <f>R41/L41*$V41</f>
        <v>0</v>
      </c>
    </row>
    <row r="42" spans="1:28" ht="20.100000000000001" customHeight="1" x14ac:dyDescent="0.25">
      <c r="A42" s="1" t="s">
        <v>0</v>
      </c>
      <c r="B42" s="13" t="s">
        <v>20</v>
      </c>
      <c r="C42" s="3" t="s">
        <v>1</v>
      </c>
      <c r="D42" s="1" t="s">
        <v>50</v>
      </c>
      <c r="E42" s="6" t="s">
        <v>97</v>
      </c>
      <c r="F42" s="2" t="s">
        <v>43</v>
      </c>
      <c r="G42" s="12">
        <v>26</v>
      </c>
      <c r="H42" s="6">
        <v>0.2</v>
      </c>
      <c r="I42" s="6">
        <v>4</v>
      </c>
      <c r="J42" s="6">
        <v>0.9</v>
      </c>
      <c r="K42" s="2">
        <v>1.5</v>
      </c>
      <c r="L42" s="12">
        <v>400</v>
      </c>
      <c r="M42" s="40">
        <f>G42/100*$L42</f>
        <v>104</v>
      </c>
      <c r="N42" s="40">
        <f>H42/100*$L42</f>
        <v>0.8</v>
      </c>
      <c r="O42" s="40">
        <f>I42/100*$L42</f>
        <v>16</v>
      </c>
      <c r="P42" s="40">
        <f>J42/100*$L42</f>
        <v>3.6000000000000005</v>
      </c>
      <c r="Q42" s="40">
        <f>K42/100*$L42</f>
        <v>6</v>
      </c>
      <c r="R42" s="88">
        <v>0.65</v>
      </c>
      <c r="S42" s="9">
        <f>Q42/M42</f>
        <v>5.7692307692307696E-2</v>
      </c>
      <c r="T42" s="10">
        <f>Q42/R42</f>
        <v>9.2307692307692299</v>
      </c>
      <c r="U42" s="11">
        <f>S42*T42</f>
        <v>0.5325443786982248</v>
      </c>
      <c r="V42" s="41"/>
      <c r="W42" s="40">
        <f>G42/100*$V42</f>
        <v>0</v>
      </c>
      <c r="X42" s="40">
        <f>H42/100*$V42</f>
        <v>0</v>
      </c>
      <c r="Y42" s="40">
        <f>I42/100*$V42</f>
        <v>0</v>
      </c>
      <c r="Z42" s="40">
        <f>J42/100*$V42</f>
        <v>0</v>
      </c>
      <c r="AA42" s="40">
        <f>K42/100*$V42</f>
        <v>0</v>
      </c>
      <c r="AB42" s="90">
        <f>R42/L42*$V42</f>
        <v>0</v>
      </c>
    </row>
    <row r="43" spans="1:28" ht="20.100000000000001" customHeight="1" x14ac:dyDescent="0.25">
      <c r="A43" s="1" t="s">
        <v>6</v>
      </c>
      <c r="B43" s="13" t="s">
        <v>16</v>
      </c>
      <c r="C43" s="3" t="s">
        <v>1</v>
      </c>
      <c r="D43" s="1" t="s">
        <v>8</v>
      </c>
      <c r="E43" s="6" t="s">
        <v>71</v>
      </c>
      <c r="F43" s="2" t="s">
        <v>47</v>
      </c>
      <c r="G43" s="12">
        <v>393</v>
      </c>
      <c r="H43" s="6">
        <v>5.7</v>
      </c>
      <c r="I43" s="6">
        <v>68</v>
      </c>
      <c r="J43" s="6">
        <v>10</v>
      </c>
      <c r="K43" s="2">
        <v>12.4</v>
      </c>
      <c r="L43" s="12">
        <v>375</v>
      </c>
      <c r="M43" s="40">
        <f>G43/100*$L43</f>
        <v>1473.75</v>
      </c>
      <c r="N43" s="40">
        <f>H43/100*$L43</f>
        <v>21.375</v>
      </c>
      <c r="O43" s="40">
        <f>I43/100*$L43</f>
        <v>255.00000000000003</v>
      </c>
      <c r="P43" s="40">
        <f>J43/100*$L43</f>
        <v>37.5</v>
      </c>
      <c r="Q43" s="40">
        <f>K43/100*$L43</f>
        <v>46.5</v>
      </c>
      <c r="R43" s="88">
        <v>2.79</v>
      </c>
      <c r="S43" s="9">
        <f>Q43/M43</f>
        <v>3.1552162849872771E-2</v>
      </c>
      <c r="T43" s="10">
        <f>Q43/R43</f>
        <v>16.666666666666668</v>
      </c>
      <c r="U43" s="11">
        <f>S43*T43</f>
        <v>0.52586938083121293</v>
      </c>
      <c r="V43" s="41"/>
      <c r="W43" s="40">
        <f>G43/100*$V43</f>
        <v>0</v>
      </c>
      <c r="X43" s="40">
        <f>H43/100*$V43</f>
        <v>0</v>
      </c>
      <c r="Y43" s="40">
        <f>I43/100*$V43</f>
        <v>0</v>
      </c>
      <c r="Z43" s="40">
        <f>J43/100*$V43</f>
        <v>0</v>
      </c>
      <c r="AA43" s="40">
        <f>K43/100*$V43</f>
        <v>0</v>
      </c>
      <c r="AB43" s="90">
        <f>R43/L43*$V43</f>
        <v>0</v>
      </c>
    </row>
    <row r="44" spans="1:28" ht="20.100000000000001" customHeight="1" x14ac:dyDescent="0.25">
      <c r="A44" s="1" t="s">
        <v>4</v>
      </c>
      <c r="B44" s="13" t="s">
        <v>12</v>
      </c>
      <c r="C44" s="3"/>
      <c r="D44" s="1" t="s">
        <v>19</v>
      </c>
      <c r="E44" s="6" t="s">
        <v>97</v>
      </c>
      <c r="F44" s="2" t="s">
        <v>47</v>
      </c>
      <c r="G44" s="12">
        <v>349</v>
      </c>
      <c r="H44" s="6">
        <v>0.6</v>
      </c>
      <c r="I44" s="6">
        <v>74</v>
      </c>
      <c r="J44" s="21" t="s">
        <v>31</v>
      </c>
      <c r="K44" s="2">
        <v>8.3000000000000007</v>
      </c>
      <c r="L44" s="12">
        <v>345</v>
      </c>
      <c r="M44" s="40">
        <f>G44/100*$L44</f>
        <v>1204.0500000000002</v>
      </c>
      <c r="N44" s="40">
        <f>H44/100*$L44</f>
        <v>2.0699999999999998</v>
      </c>
      <c r="O44" s="40">
        <f>I44/100*$L44</f>
        <v>255.29999999999998</v>
      </c>
      <c r="P44" s="21" t="s">
        <v>31</v>
      </c>
      <c r="Q44" s="40">
        <f>K44/100*$L44</f>
        <v>28.635000000000002</v>
      </c>
      <c r="R44" s="88">
        <v>1.35</v>
      </c>
      <c r="S44" s="9">
        <f>Q44/M44</f>
        <v>2.3782234957020056E-2</v>
      </c>
      <c r="T44" s="10">
        <f>Q44/R44</f>
        <v>21.211111111111112</v>
      </c>
      <c r="U44" s="11">
        <f>S44*T44</f>
        <v>0.5044476281439032</v>
      </c>
      <c r="V44" s="41"/>
      <c r="W44" s="40">
        <f>G44/100*$V44</f>
        <v>0</v>
      </c>
      <c r="X44" s="40">
        <f>H44/100*$V44</f>
        <v>0</v>
      </c>
      <c r="Y44" s="40">
        <f>I44/100*$V44</f>
        <v>0</v>
      </c>
      <c r="Z44" s="21" t="s">
        <v>31</v>
      </c>
      <c r="AA44" s="40">
        <f>K44/100*$V44</f>
        <v>0</v>
      </c>
      <c r="AB44" s="90">
        <f>R44/L44*$V44</f>
        <v>0</v>
      </c>
    </row>
    <row r="45" spans="1:28" ht="20.100000000000001" customHeight="1" x14ac:dyDescent="0.25">
      <c r="A45" s="1" t="s">
        <v>4</v>
      </c>
      <c r="B45" s="13" t="s">
        <v>4</v>
      </c>
      <c r="C45" s="3"/>
      <c r="D45" s="1" t="s">
        <v>105</v>
      </c>
      <c r="E45" s="6" t="s">
        <v>70</v>
      </c>
      <c r="F45" s="2" t="s">
        <v>45</v>
      </c>
      <c r="G45" s="12">
        <v>133</v>
      </c>
      <c r="H45" s="6">
        <v>8.1</v>
      </c>
      <c r="I45" s="6">
        <v>4.7</v>
      </c>
      <c r="J45" s="21" t="s">
        <v>31</v>
      </c>
      <c r="K45" s="2">
        <v>7.5</v>
      </c>
      <c r="L45" s="12">
        <v>230</v>
      </c>
      <c r="M45" s="40">
        <f>G45/100*$L45</f>
        <v>305.90000000000003</v>
      </c>
      <c r="N45" s="40">
        <f>H45/100*$L45</f>
        <v>18.63</v>
      </c>
      <c r="O45" s="40">
        <f>I45/100*$L45</f>
        <v>10.81</v>
      </c>
      <c r="P45" s="21" t="s">
        <v>31</v>
      </c>
      <c r="Q45" s="40">
        <f>K45/100*$L45</f>
        <v>17.25</v>
      </c>
      <c r="R45" s="88">
        <v>1.99</v>
      </c>
      <c r="S45" s="9">
        <f>Q45/M45</f>
        <v>5.6390977443609019E-2</v>
      </c>
      <c r="T45" s="10">
        <f>Q45/R45</f>
        <v>8.6683417085427141</v>
      </c>
      <c r="U45" s="11">
        <f>S45*T45</f>
        <v>0.48881626175992748</v>
      </c>
      <c r="V45" s="41"/>
      <c r="W45" s="40">
        <f>G45/100*$V45</f>
        <v>0</v>
      </c>
      <c r="X45" s="40">
        <f>H45/100*$V45</f>
        <v>0</v>
      </c>
      <c r="Y45" s="40">
        <f>I45/100*$V45</f>
        <v>0</v>
      </c>
      <c r="Z45" s="21" t="s">
        <v>31</v>
      </c>
      <c r="AA45" s="89">
        <f>K45/100*$V45</f>
        <v>0</v>
      </c>
      <c r="AB45" s="90">
        <f>R45/L45*$V45</f>
        <v>0</v>
      </c>
    </row>
    <row r="46" spans="1:28" ht="20.100000000000001" customHeight="1" x14ac:dyDescent="0.25">
      <c r="A46" s="1" t="s">
        <v>0</v>
      </c>
      <c r="B46" s="13" t="s">
        <v>20</v>
      </c>
      <c r="C46" s="3" t="s">
        <v>1</v>
      </c>
      <c r="D46" s="1" t="s">
        <v>23</v>
      </c>
      <c r="E46" s="6" t="s">
        <v>97</v>
      </c>
      <c r="F46" s="2" t="s">
        <v>44</v>
      </c>
      <c r="G46" s="12">
        <v>105</v>
      </c>
      <c r="H46" s="6">
        <v>0.4</v>
      </c>
      <c r="I46" s="6">
        <v>19</v>
      </c>
      <c r="J46" s="6">
        <v>3.7</v>
      </c>
      <c r="K46" s="2">
        <v>4.9000000000000004</v>
      </c>
      <c r="L46" s="12">
        <v>200</v>
      </c>
      <c r="M46" s="40">
        <f>G46/100*$L46</f>
        <v>210</v>
      </c>
      <c r="N46" s="40">
        <f>H46/100*$L46</f>
        <v>0.8</v>
      </c>
      <c r="O46" s="40">
        <f>I46/100*$L46</f>
        <v>38</v>
      </c>
      <c r="P46" s="40">
        <f>J46/100*$L46</f>
        <v>7.4000000000000012</v>
      </c>
      <c r="Q46" s="40">
        <f>K46/100*$L46</f>
        <v>9.8000000000000007</v>
      </c>
      <c r="R46" s="88">
        <v>0.95</v>
      </c>
      <c r="S46" s="9">
        <f>Q46/M46</f>
        <v>4.6666666666666669E-2</v>
      </c>
      <c r="T46" s="10">
        <f>Q46/R46</f>
        <v>10.315789473684212</v>
      </c>
      <c r="U46" s="11">
        <f>S46*T46</f>
        <v>0.48140350877192994</v>
      </c>
      <c r="V46" s="41"/>
      <c r="W46" s="40">
        <f>G46/100*$V46</f>
        <v>0</v>
      </c>
      <c r="X46" s="40">
        <f>H46/100*$V46</f>
        <v>0</v>
      </c>
      <c r="Y46" s="40">
        <f>I46/100*$V46</f>
        <v>0</v>
      </c>
      <c r="Z46" s="40">
        <f>J46/100*$V46</f>
        <v>0</v>
      </c>
      <c r="AA46" s="89">
        <f>K46/100*$V46</f>
        <v>0</v>
      </c>
      <c r="AB46" s="90">
        <f>R46/L46*$V46</f>
        <v>0</v>
      </c>
    </row>
    <row r="47" spans="1:28" ht="20.100000000000001" customHeight="1" x14ac:dyDescent="0.25">
      <c r="A47" s="1" t="s">
        <v>4</v>
      </c>
      <c r="B47" s="13" t="s">
        <v>13</v>
      </c>
      <c r="C47" s="3"/>
      <c r="D47" s="1" t="s">
        <v>18</v>
      </c>
      <c r="E47" s="6" t="s">
        <v>71</v>
      </c>
      <c r="F47" s="2" t="s">
        <v>47</v>
      </c>
      <c r="G47" s="12">
        <v>360</v>
      </c>
      <c r="H47" s="6">
        <v>2.5</v>
      </c>
      <c r="I47" s="6">
        <v>75</v>
      </c>
      <c r="J47" s="6">
        <v>3.5</v>
      </c>
      <c r="K47" s="2">
        <v>7.5</v>
      </c>
      <c r="L47" s="12">
        <v>500</v>
      </c>
      <c r="M47" s="40">
        <f>G47/100*$L47</f>
        <v>1800</v>
      </c>
      <c r="N47" s="40">
        <f>H47/100*$L47</f>
        <v>12.5</v>
      </c>
      <c r="O47" s="40">
        <f>I47/100*$L47</f>
        <v>375</v>
      </c>
      <c r="P47" s="40">
        <f>J47/100*$L47</f>
        <v>17.5</v>
      </c>
      <c r="Q47" s="40">
        <f>K47/100*$L47</f>
        <v>37.5</v>
      </c>
      <c r="R47" s="88">
        <v>1.99</v>
      </c>
      <c r="S47" s="9">
        <f>Q47/M47</f>
        <v>2.0833333333333332E-2</v>
      </c>
      <c r="T47" s="10">
        <f>Q47/R47</f>
        <v>18.844221105527637</v>
      </c>
      <c r="U47" s="11">
        <f>S47*T47</f>
        <v>0.39258793969849243</v>
      </c>
      <c r="V47" s="41"/>
      <c r="W47" s="40">
        <f>G47/100*$V47</f>
        <v>0</v>
      </c>
      <c r="X47" s="40">
        <f>H47/100*$V47</f>
        <v>0</v>
      </c>
      <c r="Y47" s="40">
        <f>I47/100*$V47</f>
        <v>0</v>
      </c>
      <c r="Z47" s="40">
        <f>J47/100*$V47</f>
        <v>0</v>
      </c>
      <c r="AA47" s="89">
        <f>K47/100*$V47</f>
        <v>0</v>
      </c>
      <c r="AB47" s="90">
        <f>R47/L47*$V47</f>
        <v>0</v>
      </c>
    </row>
    <row r="48" spans="1:28" ht="20.100000000000001" customHeight="1" x14ac:dyDescent="0.25">
      <c r="A48" s="1" t="s">
        <v>0</v>
      </c>
      <c r="B48" s="13" t="s">
        <v>20</v>
      </c>
      <c r="C48" s="3" t="s">
        <v>1</v>
      </c>
      <c r="D48" s="1" t="s">
        <v>59</v>
      </c>
      <c r="E48" s="6" t="s">
        <v>96</v>
      </c>
      <c r="F48" s="2" t="s">
        <v>47</v>
      </c>
      <c r="G48" s="12">
        <v>685</v>
      </c>
      <c r="H48" s="6">
        <v>63</v>
      </c>
      <c r="I48" s="6">
        <v>11</v>
      </c>
      <c r="J48" s="6">
        <v>6.1</v>
      </c>
      <c r="K48" s="2">
        <v>17</v>
      </c>
      <c r="L48" s="12">
        <v>150</v>
      </c>
      <c r="M48" s="40">
        <f>G48/100*$L48</f>
        <v>1027.5</v>
      </c>
      <c r="N48" s="40">
        <f>H48/100*$L48</f>
        <v>94.5</v>
      </c>
      <c r="O48" s="40">
        <f>I48/100*$L48</f>
        <v>16.5</v>
      </c>
      <c r="P48" s="40">
        <f>J48/100*$L48</f>
        <v>9.15</v>
      </c>
      <c r="Q48" s="40">
        <f>K48/100*$L48</f>
        <v>25.500000000000004</v>
      </c>
      <c r="R48" s="88">
        <v>1.65</v>
      </c>
      <c r="S48" s="9">
        <f>Q48/M48</f>
        <v>2.4817518248175185E-2</v>
      </c>
      <c r="T48" s="10">
        <f>Q48/R48</f>
        <v>15.454545454545457</v>
      </c>
      <c r="U48" s="11">
        <f>S48*T48</f>
        <v>0.38354346383543475</v>
      </c>
      <c r="V48" s="41"/>
      <c r="W48" s="40">
        <f>G48/100*$V48</f>
        <v>0</v>
      </c>
      <c r="X48" s="40">
        <f>H48/100*$V48</f>
        <v>0</v>
      </c>
      <c r="Y48" s="40">
        <f>I48/100*$V48</f>
        <v>0</v>
      </c>
      <c r="Z48" s="40">
        <f>J48/100*$V48</f>
        <v>0</v>
      </c>
      <c r="AA48" s="89">
        <f>K48/100*$V48</f>
        <v>0</v>
      </c>
      <c r="AB48" s="90">
        <f>R48/L48*$V48</f>
        <v>0</v>
      </c>
    </row>
    <row r="49" spans="1:28" ht="20.100000000000001" customHeight="1" x14ac:dyDescent="0.25">
      <c r="A49" s="1" t="s">
        <v>4</v>
      </c>
      <c r="B49" s="13" t="s">
        <v>4</v>
      </c>
      <c r="C49" s="3"/>
      <c r="D49" s="1" t="s">
        <v>32</v>
      </c>
      <c r="E49" s="6" t="s">
        <v>99</v>
      </c>
      <c r="F49" s="2" t="s">
        <v>37</v>
      </c>
      <c r="G49" s="12">
        <v>175</v>
      </c>
      <c r="H49" s="6">
        <v>15</v>
      </c>
      <c r="I49" s="6">
        <v>2</v>
      </c>
      <c r="J49" s="6">
        <v>4</v>
      </c>
      <c r="K49" s="2">
        <v>6</v>
      </c>
      <c r="L49" s="12">
        <v>80</v>
      </c>
      <c r="M49" s="40">
        <f>G49/100*$L49</f>
        <v>140</v>
      </c>
      <c r="N49" s="40">
        <f>H49/100*$L49</f>
        <v>12</v>
      </c>
      <c r="O49" s="40">
        <f>I49/100*$L49</f>
        <v>1.6</v>
      </c>
      <c r="P49" s="40">
        <f>J49/100*$L49</f>
        <v>3.2</v>
      </c>
      <c r="Q49" s="40">
        <f>K49/100*$L49</f>
        <v>4.8</v>
      </c>
      <c r="R49" s="88">
        <v>0.99</v>
      </c>
      <c r="S49" s="9">
        <f>Q49/M49</f>
        <v>3.4285714285714287E-2</v>
      </c>
      <c r="T49" s="10">
        <f>Q49/R49</f>
        <v>4.8484848484848486</v>
      </c>
      <c r="U49" s="11">
        <f>S49*T49</f>
        <v>0.16623376623376623</v>
      </c>
      <c r="V49" s="41"/>
      <c r="W49" s="40">
        <f>G49/100*$V49</f>
        <v>0</v>
      </c>
      <c r="X49" s="40">
        <f>H49/100*$V49</f>
        <v>0</v>
      </c>
      <c r="Y49" s="40">
        <f>I49/100*$V49</f>
        <v>0</v>
      </c>
      <c r="Z49" s="40">
        <f>J49/100*$V49</f>
        <v>0</v>
      </c>
      <c r="AA49" s="89">
        <f>K49/100*$V49</f>
        <v>0</v>
      </c>
      <c r="AB49" s="90">
        <f>R49/L49*$V49</f>
        <v>0</v>
      </c>
    </row>
    <row r="50" spans="1:28" ht="20.100000000000001" customHeight="1" x14ac:dyDescent="0.25">
      <c r="A50" s="1" t="s">
        <v>4</v>
      </c>
      <c r="B50" s="13" t="s">
        <v>4</v>
      </c>
      <c r="C50" s="3"/>
      <c r="D50" s="1" t="s">
        <v>33</v>
      </c>
      <c r="E50" s="6" t="s">
        <v>99</v>
      </c>
      <c r="F50" s="2" t="s">
        <v>37</v>
      </c>
      <c r="G50" s="12">
        <v>184</v>
      </c>
      <c r="H50" s="6">
        <v>15.5</v>
      </c>
      <c r="I50" s="6">
        <v>3</v>
      </c>
      <c r="J50" s="6">
        <v>4</v>
      </c>
      <c r="K50" s="2">
        <v>6</v>
      </c>
      <c r="L50" s="12">
        <v>80</v>
      </c>
      <c r="M50" s="40">
        <f>G50/100*$L50</f>
        <v>147.20000000000002</v>
      </c>
      <c r="N50" s="40">
        <f>H50/100*$L50</f>
        <v>12.4</v>
      </c>
      <c r="O50" s="40">
        <f>I50/100*$L50</f>
        <v>2.4</v>
      </c>
      <c r="P50" s="40">
        <f>J50/100*$L50</f>
        <v>3.2</v>
      </c>
      <c r="Q50" s="40">
        <f>K50/100*$L50</f>
        <v>4.8</v>
      </c>
      <c r="R50" s="88">
        <v>0.99</v>
      </c>
      <c r="S50" s="9">
        <f>Q50/M50</f>
        <v>3.2608695652173905E-2</v>
      </c>
      <c r="T50" s="10">
        <f>Q50/R50</f>
        <v>4.8484848484848486</v>
      </c>
      <c r="U50" s="11">
        <f>S50*T50</f>
        <v>0.15810276679841895</v>
      </c>
      <c r="V50" s="41"/>
      <c r="W50" s="40">
        <f>G50/100*$V50</f>
        <v>0</v>
      </c>
      <c r="X50" s="40">
        <f>H50/100*$V50</f>
        <v>0</v>
      </c>
      <c r="Y50" s="40">
        <f>I50/100*$V50</f>
        <v>0</v>
      </c>
      <c r="Z50" s="40">
        <f>J50/100*$V50</f>
        <v>0</v>
      </c>
      <c r="AA50" s="89">
        <f>K50/100*$V50</f>
        <v>0</v>
      </c>
      <c r="AB50" s="90">
        <f>R50/L50*$V50</f>
        <v>0</v>
      </c>
    </row>
    <row r="51" spans="1:28" ht="20.100000000000001" customHeight="1" x14ac:dyDescent="0.25">
      <c r="A51" s="1" t="s">
        <v>0</v>
      </c>
      <c r="B51" s="13" t="s">
        <v>20</v>
      </c>
      <c r="C51" s="3" t="s">
        <v>1</v>
      </c>
      <c r="D51" s="1" t="s">
        <v>24</v>
      </c>
      <c r="E51" s="6" t="s">
        <v>99</v>
      </c>
      <c r="F51" s="2" t="s">
        <v>46</v>
      </c>
      <c r="G51" s="12">
        <v>377</v>
      </c>
      <c r="H51" s="6">
        <v>37</v>
      </c>
      <c r="I51" s="6">
        <v>5</v>
      </c>
      <c r="J51" s="6">
        <v>2.5</v>
      </c>
      <c r="K51" s="2">
        <v>4.8</v>
      </c>
      <c r="L51" s="12">
        <v>180</v>
      </c>
      <c r="M51" s="40">
        <f>G51/100*$L51</f>
        <v>678.6</v>
      </c>
      <c r="N51" s="40">
        <f>H51/100*$L51</f>
        <v>66.599999999999994</v>
      </c>
      <c r="O51" s="40">
        <f>I51/100*$L51</f>
        <v>9</v>
      </c>
      <c r="P51" s="40">
        <f>J51/100*$L51</f>
        <v>4.5</v>
      </c>
      <c r="Q51" s="40">
        <f>K51/100*$L51</f>
        <v>8.64</v>
      </c>
      <c r="R51" s="88">
        <v>1.25</v>
      </c>
      <c r="S51" s="9">
        <f>Q51/M51</f>
        <v>1.273209549071618E-2</v>
      </c>
      <c r="T51" s="10">
        <f>Q51/R51</f>
        <v>6.9120000000000008</v>
      </c>
      <c r="U51" s="11">
        <f>S51*T51</f>
        <v>8.8004244031830242E-2</v>
      </c>
      <c r="V51" s="41"/>
      <c r="W51" s="40">
        <f>G51/100*$V51</f>
        <v>0</v>
      </c>
      <c r="X51" s="40">
        <f>H51/100*$V51</f>
        <v>0</v>
      </c>
      <c r="Y51" s="40">
        <f>I51/100*$V51</f>
        <v>0</v>
      </c>
      <c r="Z51" s="40">
        <f>J51/100*$V51</f>
        <v>0</v>
      </c>
      <c r="AA51" s="40">
        <f>K51/100*$V51</f>
        <v>0</v>
      </c>
      <c r="AB51" s="90">
        <f>R51/L51*$V51</f>
        <v>0</v>
      </c>
    </row>
    <row r="52" spans="1:28" ht="20.100000000000001" customHeight="1" x14ac:dyDescent="0.25">
      <c r="A52" s="1" t="s">
        <v>6</v>
      </c>
      <c r="B52" s="13" t="s">
        <v>15</v>
      </c>
      <c r="C52" s="3" t="s">
        <v>1</v>
      </c>
      <c r="D52" s="1" t="s">
        <v>9</v>
      </c>
      <c r="E52" s="6" t="s">
        <v>71</v>
      </c>
      <c r="F52" s="2" t="s">
        <v>48</v>
      </c>
      <c r="G52" s="12">
        <v>36</v>
      </c>
      <c r="H52" s="6">
        <v>1.2</v>
      </c>
      <c r="I52" s="6">
        <v>5.4</v>
      </c>
      <c r="J52" s="6">
        <v>1</v>
      </c>
      <c r="K52" s="2">
        <v>0.4</v>
      </c>
      <c r="L52" s="12">
        <v>1000</v>
      </c>
      <c r="M52" s="40">
        <f>G52/100*$L52</f>
        <v>360</v>
      </c>
      <c r="N52" s="40">
        <f>H52/100*$L52</f>
        <v>12</v>
      </c>
      <c r="O52" s="40">
        <f>I52/100*$L52</f>
        <v>54.000000000000007</v>
      </c>
      <c r="P52" s="40">
        <f>J52/100*$L52</f>
        <v>10</v>
      </c>
      <c r="Q52" s="40">
        <f>K52/100*$L52</f>
        <v>4</v>
      </c>
      <c r="R52" s="88">
        <v>0.95</v>
      </c>
      <c r="S52" s="9">
        <f>Q52/M52</f>
        <v>1.1111111111111112E-2</v>
      </c>
      <c r="T52" s="10">
        <f>Q52/R52</f>
        <v>4.2105263157894735</v>
      </c>
      <c r="U52" s="11">
        <f>S52*T52</f>
        <v>4.6783625730994149E-2</v>
      </c>
      <c r="V52" s="41"/>
      <c r="W52" s="40">
        <f>G52/100*$V52</f>
        <v>0</v>
      </c>
      <c r="X52" s="40">
        <f>H52/100*$V52</f>
        <v>0</v>
      </c>
      <c r="Y52" s="40">
        <f>I52/100*$V52</f>
        <v>0</v>
      </c>
      <c r="Z52" s="40">
        <f>J52/100*$V52</f>
        <v>0</v>
      </c>
      <c r="AA52" s="40">
        <f>K52/100*$V52</f>
        <v>0</v>
      </c>
      <c r="AB52" s="90">
        <f>R52/L52*$V52</f>
        <v>0</v>
      </c>
    </row>
    <row r="53" spans="1:28" ht="20.100000000000001" customHeight="1" x14ac:dyDescent="0.25">
      <c r="A53" s="1" t="s">
        <v>6</v>
      </c>
      <c r="B53" s="13" t="s">
        <v>15</v>
      </c>
      <c r="C53" s="3"/>
      <c r="D53" s="1" t="s">
        <v>102</v>
      </c>
      <c r="E53" s="6" t="s">
        <v>97</v>
      </c>
      <c r="F53" s="2" t="s">
        <v>46</v>
      </c>
      <c r="G53" s="12">
        <v>200</v>
      </c>
      <c r="H53" s="6">
        <v>17</v>
      </c>
      <c r="I53" s="6">
        <v>8.9</v>
      </c>
      <c r="J53" s="6">
        <v>1.3</v>
      </c>
      <c r="K53" s="2">
        <v>2.2000000000000002</v>
      </c>
      <c r="L53" s="12">
        <v>190</v>
      </c>
      <c r="M53" s="40">
        <f>G53/100*$L53</f>
        <v>380</v>
      </c>
      <c r="N53" s="40">
        <f>H53/100*$L53</f>
        <v>32.300000000000004</v>
      </c>
      <c r="O53" s="40">
        <f>I53/100*$L53</f>
        <v>16.91</v>
      </c>
      <c r="P53" s="40">
        <f>J53/100*$L53</f>
        <v>2.4700000000000002</v>
      </c>
      <c r="Q53" s="40">
        <f>K53/100*$L53</f>
        <v>4.1800000000000006</v>
      </c>
      <c r="R53" s="88">
        <v>1.29</v>
      </c>
      <c r="S53" s="9">
        <f>Q53/M53</f>
        <v>1.1000000000000001E-2</v>
      </c>
      <c r="T53" s="10">
        <f>Q53/R53</f>
        <v>3.2403100775193803</v>
      </c>
      <c r="U53" s="11">
        <f>S53*T53</f>
        <v>3.5643410852713185E-2</v>
      </c>
      <c r="V53" s="41"/>
      <c r="W53" s="40">
        <f>G53/100*$V53</f>
        <v>0</v>
      </c>
      <c r="X53" s="40">
        <f>H53/100*$V53</f>
        <v>0</v>
      </c>
      <c r="Y53" s="40">
        <f>I53/100*$V53</f>
        <v>0</v>
      </c>
      <c r="Z53" s="40">
        <f>J53/100*$V53</f>
        <v>0</v>
      </c>
      <c r="AA53" s="40">
        <f>K53/100*$V53</f>
        <v>0</v>
      </c>
      <c r="AB53" s="90">
        <f>R53/L53*$V53</f>
        <v>0</v>
      </c>
    </row>
    <row r="54" spans="1:28" ht="20.100000000000001" customHeight="1" x14ac:dyDescent="0.25">
      <c r="A54" s="1" t="s">
        <v>4</v>
      </c>
      <c r="B54" s="13" t="s">
        <v>4</v>
      </c>
      <c r="C54" s="3"/>
      <c r="D54" s="1" t="s">
        <v>101</v>
      </c>
      <c r="E54" s="6" t="s">
        <v>97</v>
      </c>
      <c r="F54" s="2" t="s">
        <v>46</v>
      </c>
      <c r="G54" s="12">
        <v>72</v>
      </c>
      <c r="H54" s="6">
        <v>3.1</v>
      </c>
      <c r="I54" s="6">
        <v>8.5</v>
      </c>
      <c r="J54" s="6">
        <v>2.5</v>
      </c>
      <c r="K54" s="2">
        <v>1.2</v>
      </c>
      <c r="L54" s="12">
        <v>195</v>
      </c>
      <c r="M54" s="40">
        <f>G54/100*$L54</f>
        <v>140.4</v>
      </c>
      <c r="N54" s="40">
        <f>H54/100*$L54</f>
        <v>6.0449999999999999</v>
      </c>
      <c r="O54" s="40">
        <f>I54/100*$L54</f>
        <v>16.575000000000003</v>
      </c>
      <c r="P54" s="40">
        <f>J54/100*$L54</f>
        <v>4.875</v>
      </c>
      <c r="Q54" s="40">
        <f>K54/100*$L54</f>
        <v>2.34</v>
      </c>
      <c r="R54" s="88">
        <v>1.59</v>
      </c>
      <c r="S54" s="9">
        <f>Q54/M54</f>
        <v>1.6666666666666666E-2</v>
      </c>
      <c r="T54" s="10">
        <f>Q54/R54</f>
        <v>1.4716981132075471</v>
      </c>
      <c r="U54" s="11">
        <f>S54*T54</f>
        <v>2.4528301886792451E-2</v>
      </c>
      <c r="V54" s="41"/>
      <c r="W54" s="40">
        <f>G54/100*$V54</f>
        <v>0</v>
      </c>
      <c r="X54" s="40">
        <f>H54/100*$V54</f>
        <v>0</v>
      </c>
      <c r="Y54" s="40">
        <f>I54/100*$V54</f>
        <v>0</v>
      </c>
      <c r="Z54" s="40">
        <f>J54/100*$V54</f>
        <v>0</v>
      </c>
      <c r="AA54" s="40">
        <f>K54/100*$V54</f>
        <v>0</v>
      </c>
      <c r="AB54" s="90">
        <f>R54/L54*$V54</f>
        <v>0</v>
      </c>
    </row>
    <row r="55" spans="1:28" ht="20.100000000000001" customHeight="1" x14ac:dyDescent="0.25">
      <c r="A55" s="1" t="s">
        <v>4</v>
      </c>
      <c r="B55" s="13" t="s">
        <v>34</v>
      </c>
      <c r="C55" s="3"/>
      <c r="D55" s="1" t="s">
        <v>35</v>
      </c>
      <c r="E55" s="6" t="s">
        <v>99</v>
      </c>
      <c r="F55" s="2" t="s">
        <v>37</v>
      </c>
      <c r="G55" s="12">
        <v>713</v>
      </c>
      <c r="H55" s="6">
        <v>79</v>
      </c>
      <c r="I55" s="6">
        <v>0.5</v>
      </c>
      <c r="J55" s="21" t="s">
        <v>31</v>
      </c>
      <c r="K55" s="2">
        <v>0.5</v>
      </c>
      <c r="L55" s="12">
        <v>225</v>
      </c>
      <c r="M55" s="40">
        <f>G55/100*$L55</f>
        <v>1604.25</v>
      </c>
      <c r="N55" s="40">
        <f>H55/100*$L55</f>
        <v>177.75</v>
      </c>
      <c r="O55" s="40">
        <f>I55/100*$L55</f>
        <v>1.125</v>
      </c>
      <c r="P55" s="21" t="s">
        <v>31</v>
      </c>
      <c r="Q55" s="40">
        <f>K55/100*$L55</f>
        <v>1.125</v>
      </c>
      <c r="R55" s="88">
        <v>1.69</v>
      </c>
      <c r="S55" s="9">
        <f>Q55/M55</f>
        <v>7.0126227208976155E-4</v>
      </c>
      <c r="T55" s="10">
        <f>Q55/R55</f>
        <v>0.66568047337278113</v>
      </c>
      <c r="U55" s="11">
        <f>S55*T55</f>
        <v>4.6681660124318452E-4</v>
      </c>
      <c r="V55" s="41"/>
      <c r="W55" s="40">
        <f>G55/100*$V55</f>
        <v>0</v>
      </c>
      <c r="X55" s="40">
        <f>H55/100*$V55</f>
        <v>0</v>
      </c>
      <c r="Y55" s="40">
        <f>I55/100*$V55</f>
        <v>0</v>
      </c>
      <c r="Z55" s="21" t="s">
        <v>31</v>
      </c>
      <c r="AA55" s="40">
        <f>K55/100*$V55</f>
        <v>0</v>
      </c>
      <c r="AB55" s="90">
        <f>R55/L55*$V55</f>
        <v>0</v>
      </c>
    </row>
    <row r="56" spans="1:28" ht="20.100000000000001" customHeight="1" x14ac:dyDescent="0.25">
      <c r="A56" s="1" t="s">
        <v>4</v>
      </c>
      <c r="B56" s="13" t="s">
        <v>4</v>
      </c>
      <c r="C56" s="3"/>
      <c r="D56" s="1" t="s">
        <v>38</v>
      </c>
      <c r="E56" s="6" t="s">
        <v>99</v>
      </c>
      <c r="F56" s="2" t="s">
        <v>37</v>
      </c>
      <c r="G56" s="12">
        <v>285</v>
      </c>
      <c r="H56" s="6">
        <v>21</v>
      </c>
      <c r="I56" s="6">
        <v>24</v>
      </c>
      <c r="J56" s="21" t="s">
        <v>31</v>
      </c>
      <c r="K56" s="2">
        <v>0</v>
      </c>
      <c r="L56" s="12">
        <v>150</v>
      </c>
      <c r="M56" s="40">
        <f>G56/100*$L56</f>
        <v>427.5</v>
      </c>
      <c r="N56" s="40">
        <f>H56/100*$L56</f>
        <v>31.5</v>
      </c>
      <c r="O56" s="40">
        <f>I56/100*$L56</f>
        <v>36</v>
      </c>
      <c r="P56" s="21" t="s">
        <v>31</v>
      </c>
      <c r="Q56" s="40">
        <f>K56/100*$L56</f>
        <v>0</v>
      </c>
      <c r="R56" s="88">
        <v>1.19</v>
      </c>
      <c r="S56" s="9">
        <f>Q56/M56</f>
        <v>0</v>
      </c>
      <c r="T56" s="10">
        <f>Q56/R56</f>
        <v>0</v>
      </c>
      <c r="U56" s="11">
        <f>S56*T56</f>
        <v>0</v>
      </c>
      <c r="V56" s="41"/>
      <c r="W56" s="40">
        <f>G56/100*$V56</f>
        <v>0</v>
      </c>
      <c r="X56" s="40">
        <f>H56/100*$V56</f>
        <v>0</v>
      </c>
      <c r="Y56" s="40">
        <f>I56/100*$V56</f>
        <v>0</v>
      </c>
      <c r="Z56" s="21" t="s">
        <v>31</v>
      </c>
      <c r="AA56" s="40">
        <f>K56/100*$V56</f>
        <v>0</v>
      </c>
      <c r="AB56" s="90">
        <f>R56/L56*$V56</f>
        <v>0</v>
      </c>
    </row>
    <row r="57" spans="1:28" ht="20.100000000000001" customHeight="1" x14ac:dyDescent="0.25">
      <c r="W57" s="91">
        <f>SUM(W2:W56)</f>
        <v>0</v>
      </c>
      <c r="X57" s="91">
        <f>SUM(X2:X56)</f>
        <v>0</v>
      </c>
      <c r="Y57" s="91">
        <f>SUM(Y2:Y56)</f>
        <v>0</v>
      </c>
      <c r="Z57" s="91">
        <f>SUM(Z2:Z56)</f>
        <v>0</v>
      </c>
      <c r="AA57" s="91">
        <f>SUM(AA2:AA56)</f>
        <v>0</v>
      </c>
      <c r="AB57" s="92" t="e">
        <f>SUM(AB2:AB56)</f>
        <v>#DIV/0!</v>
      </c>
    </row>
  </sheetData>
  <sortState ref="A28:AH39">
    <sortCondition descending="1" ref="U28:U39"/>
    <sortCondition ref="C28:C39"/>
    <sortCondition ref="D28:D39"/>
  </sortState>
  <conditionalFormatting sqref="T2:U54 T57:U1048576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:S54 S57:S1048576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2:U54 U57:U1048576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1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:T54 T57:T1048576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1:U54 U57:U1048576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55:U56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55:S56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55:U5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55:T5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55:U56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1:U104857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:T104857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:S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zoomScaleNormal="100" workbookViewId="0">
      <selection activeCell="J7" sqref="J7"/>
    </sheetView>
  </sheetViews>
  <sheetFormatPr baseColWidth="10" defaultColWidth="9.7109375" defaultRowHeight="20.100000000000001" customHeight="1" x14ac:dyDescent="0.25"/>
  <cols>
    <col min="1" max="1" width="8" style="76" bestFit="1" customWidth="1"/>
    <col min="2" max="2" width="9.85546875" style="76" bestFit="1" customWidth="1"/>
    <col min="3" max="3" width="4.85546875" style="77" bestFit="1" customWidth="1"/>
    <col min="4" max="4" width="23.85546875" style="76" bestFit="1" customWidth="1"/>
    <col min="5" max="5" width="18" style="52" bestFit="1" customWidth="1"/>
    <col min="6" max="6" width="11.42578125" style="52" bestFit="1" customWidth="1"/>
    <col min="7" max="10" width="6.85546875" style="52" bestFit="1" customWidth="1"/>
    <col min="11" max="11" width="7.5703125" style="52" bestFit="1" customWidth="1"/>
    <col min="12" max="18" width="8.28515625" style="52" bestFit="1" customWidth="1"/>
    <col min="19" max="20" width="7.5703125" style="52" bestFit="1" customWidth="1"/>
    <col min="21" max="21" width="8.28515625" style="52" bestFit="1" customWidth="1"/>
    <col min="22" max="26" width="7.5703125" style="52" bestFit="1" customWidth="1"/>
    <col min="27" max="27" width="7.5703125" style="52" customWidth="1"/>
    <col min="28" max="28" width="7.5703125" style="52" bestFit="1" customWidth="1"/>
    <col min="29" max="16384" width="9.7109375" style="52"/>
  </cols>
  <sheetData>
    <row r="1" spans="1:28" ht="50.25" thickBot="1" x14ac:dyDescent="0.3">
      <c r="A1" s="42" t="s">
        <v>3</v>
      </c>
      <c r="B1" s="43" t="s">
        <v>11</v>
      </c>
      <c r="C1" s="44" t="s">
        <v>77</v>
      </c>
      <c r="D1" s="45" t="s">
        <v>2</v>
      </c>
      <c r="E1" s="46" t="s">
        <v>100</v>
      </c>
      <c r="F1" s="47" t="s">
        <v>106</v>
      </c>
      <c r="G1" s="48" t="s">
        <v>85</v>
      </c>
      <c r="H1" s="46" t="s">
        <v>86</v>
      </c>
      <c r="I1" s="46" t="s">
        <v>87</v>
      </c>
      <c r="J1" s="46" t="s">
        <v>88</v>
      </c>
      <c r="K1" s="49" t="s">
        <v>89</v>
      </c>
      <c r="L1" s="50" t="s">
        <v>79</v>
      </c>
      <c r="M1" s="46" t="s">
        <v>78</v>
      </c>
      <c r="N1" s="46" t="s">
        <v>80</v>
      </c>
      <c r="O1" s="46" t="s">
        <v>81</v>
      </c>
      <c r="P1" s="46" t="s">
        <v>82</v>
      </c>
      <c r="Q1" s="46" t="s">
        <v>83</v>
      </c>
      <c r="R1" s="47" t="s">
        <v>84</v>
      </c>
      <c r="S1" s="48" t="s">
        <v>74</v>
      </c>
      <c r="T1" s="46" t="s">
        <v>75</v>
      </c>
      <c r="U1" s="49" t="s">
        <v>76</v>
      </c>
      <c r="V1" s="50" t="s">
        <v>90</v>
      </c>
      <c r="W1" s="46" t="s">
        <v>91</v>
      </c>
      <c r="X1" s="46" t="s">
        <v>92</v>
      </c>
      <c r="Y1" s="46" t="s">
        <v>93</v>
      </c>
      <c r="Z1" s="46" t="s">
        <v>94</v>
      </c>
      <c r="AA1" s="51" t="s">
        <v>95</v>
      </c>
      <c r="AB1" s="51" t="s">
        <v>110</v>
      </c>
    </row>
    <row r="2" spans="1:28" ht="20.100000000000001" customHeight="1" thickTop="1" x14ac:dyDescent="0.25">
      <c r="A2" s="53" t="s">
        <v>0</v>
      </c>
      <c r="B2" s="53" t="s">
        <v>20</v>
      </c>
      <c r="C2" s="54" t="s">
        <v>1</v>
      </c>
      <c r="D2" s="55" t="s">
        <v>42</v>
      </c>
      <c r="E2" s="56" t="s">
        <v>70</v>
      </c>
      <c r="F2" s="57" t="s">
        <v>43</v>
      </c>
      <c r="G2" s="58">
        <v>93</v>
      </c>
      <c r="H2" s="56">
        <v>0.4</v>
      </c>
      <c r="I2" s="56">
        <v>13</v>
      </c>
      <c r="J2" s="56">
        <v>5.9</v>
      </c>
      <c r="K2" s="59">
        <v>6.4</v>
      </c>
      <c r="L2" s="60">
        <v>240</v>
      </c>
      <c r="M2" s="56"/>
      <c r="N2" s="56"/>
      <c r="O2" s="56"/>
      <c r="P2" s="56"/>
      <c r="Q2" s="56"/>
      <c r="R2" s="57">
        <v>1.1499999999999999</v>
      </c>
      <c r="S2" s="61"/>
      <c r="T2" s="62"/>
      <c r="U2" s="63"/>
      <c r="V2" s="60"/>
      <c r="W2" s="56"/>
      <c r="X2" s="56"/>
      <c r="Y2" s="56"/>
      <c r="Z2" s="56"/>
      <c r="AA2" s="56"/>
      <c r="AB2" s="56"/>
    </row>
    <row r="3" spans="1:28" ht="20.100000000000001" customHeight="1" x14ac:dyDescent="0.25">
      <c r="A3" s="64" t="s">
        <v>0</v>
      </c>
      <c r="B3" s="64" t="s">
        <v>20</v>
      </c>
      <c r="C3" s="65" t="s">
        <v>1</v>
      </c>
      <c r="D3" s="66" t="s">
        <v>59</v>
      </c>
      <c r="E3" s="67" t="s">
        <v>96</v>
      </c>
      <c r="F3" s="68" t="s">
        <v>47</v>
      </c>
      <c r="G3" s="69">
        <v>685</v>
      </c>
      <c r="H3" s="67">
        <v>63</v>
      </c>
      <c r="I3" s="67">
        <v>11</v>
      </c>
      <c r="J3" s="67">
        <v>6.1</v>
      </c>
      <c r="K3" s="70">
        <v>17</v>
      </c>
      <c r="L3" s="71">
        <v>150</v>
      </c>
      <c r="M3" s="67"/>
      <c r="N3" s="67"/>
      <c r="O3" s="67"/>
      <c r="P3" s="67"/>
      <c r="Q3" s="67"/>
      <c r="R3" s="68">
        <v>1.65</v>
      </c>
      <c r="S3" s="72"/>
      <c r="T3" s="73"/>
      <c r="U3" s="74"/>
      <c r="V3" s="71"/>
      <c r="W3" s="67"/>
      <c r="X3" s="67"/>
      <c r="Y3" s="67"/>
      <c r="Z3" s="67"/>
      <c r="AA3" s="67"/>
      <c r="AB3" s="67"/>
    </row>
    <row r="4" spans="1:28" ht="20.100000000000001" customHeight="1" x14ac:dyDescent="0.25">
      <c r="A4" s="64" t="s">
        <v>0</v>
      </c>
      <c r="B4" s="64" t="s">
        <v>20</v>
      </c>
      <c r="C4" s="65" t="s">
        <v>1</v>
      </c>
      <c r="D4" s="66" t="s">
        <v>72</v>
      </c>
      <c r="E4" s="67" t="s">
        <v>96</v>
      </c>
      <c r="F4" s="68" t="s">
        <v>47</v>
      </c>
      <c r="G4" s="69">
        <v>624</v>
      </c>
      <c r="H4" s="67">
        <v>54</v>
      </c>
      <c r="I4" s="67">
        <v>5.4</v>
      </c>
      <c r="J4" s="67">
        <v>14</v>
      </c>
      <c r="K4" s="70">
        <v>22</v>
      </c>
      <c r="L4" s="71">
        <v>200</v>
      </c>
      <c r="M4" s="67"/>
      <c r="N4" s="67"/>
      <c r="O4" s="67"/>
      <c r="P4" s="67"/>
      <c r="Q4" s="67"/>
      <c r="R4" s="68">
        <v>2.65</v>
      </c>
      <c r="S4" s="69"/>
      <c r="T4" s="67"/>
      <c r="U4" s="70"/>
      <c r="V4" s="71"/>
      <c r="W4" s="67"/>
      <c r="X4" s="67"/>
      <c r="Y4" s="67"/>
      <c r="Z4" s="67"/>
      <c r="AA4" s="67"/>
      <c r="AB4" s="67"/>
    </row>
    <row r="5" spans="1:28" ht="20.100000000000001" customHeight="1" x14ac:dyDescent="0.25">
      <c r="A5" s="64" t="s">
        <v>0</v>
      </c>
      <c r="B5" s="64" t="s">
        <v>20</v>
      </c>
      <c r="C5" s="65" t="s">
        <v>1</v>
      </c>
      <c r="D5" s="66" t="s">
        <v>61</v>
      </c>
      <c r="E5" s="67" t="s">
        <v>70</v>
      </c>
      <c r="F5" s="68" t="s">
        <v>46</v>
      </c>
      <c r="G5" s="69">
        <v>127</v>
      </c>
      <c r="H5" s="67">
        <v>2.7</v>
      </c>
      <c r="I5" s="67">
        <v>15</v>
      </c>
      <c r="J5" s="67">
        <v>7.1</v>
      </c>
      <c r="K5" s="70">
        <v>7.1</v>
      </c>
      <c r="L5" s="71">
        <v>220</v>
      </c>
      <c r="M5" s="67"/>
      <c r="N5" s="67"/>
      <c r="O5" s="67"/>
      <c r="P5" s="67"/>
      <c r="Q5" s="67"/>
      <c r="R5" s="68">
        <v>0.85</v>
      </c>
      <c r="S5" s="69"/>
      <c r="T5" s="67"/>
      <c r="U5" s="70"/>
      <c r="V5" s="71"/>
      <c r="W5" s="75"/>
      <c r="X5" s="75"/>
      <c r="Y5" s="75"/>
      <c r="Z5" s="75"/>
      <c r="AA5" s="75"/>
      <c r="AB5" s="75"/>
    </row>
    <row r="6" spans="1:28" ht="20.100000000000001" customHeight="1" x14ac:dyDescent="0.25">
      <c r="A6" s="64" t="s">
        <v>0</v>
      </c>
      <c r="B6" s="64" t="s">
        <v>20</v>
      </c>
      <c r="C6" s="65" t="s">
        <v>1</v>
      </c>
      <c r="D6" s="66" t="s">
        <v>57</v>
      </c>
      <c r="E6" s="67" t="s">
        <v>96</v>
      </c>
      <c r="F6" s="68" t="s">
        <v>47</v>
      </c>
      <c r="G6" s="69">
        <v>603</v>
      </c>
      <c r="H6" s="67">
        <v>47</v>
      </c>
      <c r="I6" s="67">
        <v>22</v>
      </c>
      <c r="J6" s="67">
        <v>4.8</v>
      </c>
      <c r="K6" s="70">
        <v>20</v>
      </c>
      <c r="L6" s="71">
        <v>300</v>
      </c>
      <c r="M6" s="67"/>
      <c r="N6" s="67"/>
      <c r="O6" s="67"/>
      <c r="P6" s="67"/>
      <c r="Q6" s="67"/>
      <c r="R6" s="68">
        <v>3.25</v>
      </c>
      <c r="S6" s="69"/>
      <c r="T6" s="67"/>
      <c r="U6" s="70"/>
      <c r="V6" s="71"/>
      <c r="W6" s="67"/>
      <c r="X6" s="67"/>
      <c r="Y6" s="67"/>
      <c r="Z6" s="67"/>
      <c r="AA6" s="67"/>
      <c r="AB6" s="67"/>
    </row>
    <row r="7" spans="1:28" ht="20.100000000000001" customHeight="1" x14ac:dyDescent="0.25">
      <c r="A7" s="64" t="s">
        <v>4</v>
      </c>
      <c r="B7" s="64" t="s">
        <v>13</v>
      </c>
      <c r="C7" s="65"/>
      <c r="D7" s="66" t="s">
        <v>18</v>
      </c>
      <c r="E7" s="67" t="s">
        <v>71</v>
      </c>
      <c r="F7" s="68" t="s">
        <v>47</v>
      </c>
      <c r="G7" s="69">
        <v>360</v>
      </c>
      <c r="H7" s="67">
        <v>2.5</v>
      </c>
      <c r="I7" s="67">
        <v>75</v>
      </c>
      <c r="J7" s="67">
        <v>3.5</v>
      </c>
      <c r="K7" s="70">
        <v>7.5</v>
      </c>
      <c r="L7" s="71">
        <v>500</v>
      </c>
      <c r="M7" s="67"/>
      <c r="N7" s="67"/>
      <c r="O7" s="67"/>
      <c r="P7" s="67"/>
      <c r="Q7" s="67"/>
      <c r="R7" s="68">
        <v>1.99</v>
      </c>
      <c r="S7" s="69"/>
      <c r="T7" s="67"/>
      <c r="U7" s="70"/>
      <c r="V7" s="71"/>
      <c r="W7" s="67"/>
      <c r="X7" s="67"/>
      <c r="Y7" s="67"/>
      <c r="Z7" s="67"/>
      <c r="AA7" s="67"/>
      <c r="AB7" s="67"/>
    </row>
    <row r="8" spans="1:28" ht="20.100000000000001" customHeight="1" x14ac:dyDescent="0.25">
      <c r="A8" s="64" t="s">
        <v>0</v>
      </c>
      <c r="B8" s="64" t="s">
        <v>20</v>
      </c>
      <c r="C8" s="65" t="s">
        <v>1</v>
      </c>
      <c r="D8" s="66" t="s">
        <v>49</v>
      </c>
      <c r="E8" s="67" t="s">
        <v>70</v>
      </c>
      <c r="F8" s="68" t="s">
        <v>43</v>
      </c>
      <c r="G8" s="69">
        <v>101</v>
      </c>
      <c r="H8" s="67">
        <v>0.5</v>
      </c>
      <c r="I8" s="67">
        <v>13</v>
      </c>
      <c r="J8" s="67">
        <v>6.4</v>
      </c>
      <c r="K8" s="70">
        <v>7.7</v>
      </c>
      <c r="L8" s="71">
        <v>240</v>
      </c>
      <c r="M8" s="67"/>
      <c r="N8" s="67"/>
      <c r="O8" s="67"/>
      <c r="P8" s="67"/>
      <c r="Q8" s="67"/>
      <c r="R8" s="68">
        <v>0.85</v>
      </c>
      <c r="S8" s="69"/>
      <c r="T8" s="67"/>
      <c r="U8" s="70"/>
      <c r="V8" s="71"/>
      <c r="W8" s="67"/>
      <c r="X8" s="67"/>
      <c r="Y8" s="67"/>
      <c r="Z8" s="67"/>
      <c r="AA8" s="67"/>
      <c r="AB8" s="67"/>
    </row>
    <row r="9" spans="1:28" ht="20.100000000000001" customHeight="1" x14ac:dyDescent="0.25">
      <c r="A9" s="64" t="s">
        <v>0</v>
      </c>
      <c r="B9" s="64" t="s">
        <v>20</v>
      </c>
      <c r="C9" s="65" t="s">
        <v>1</v>
      </c>
      <c r="D9" s="66" t="s">
        <v>30</v>
      </c>
      <c r="E9" s="67" t="s">
        <v>96</v>
      </c>
      <c r="F9" s="68" t="s">
        <v>47</v>
      </c>
      <c r="G9" s="69">
        <v>611</v>
      </c>
      <c r="H9" s="67">
        <v>51</v>
      </c>
      <c r="I9" s="67">
        <v>2</v>
      </c>
      <c r="J9" s="67">
        <v>6.2</v>
      </c>
      <c r="K9" s="70">
        <v>33</v>
      </c>
      <c r="L9" s="71">
        <v>200</v>
      </c>
      <c r="M9" s="67"/>
      <c r="N9" s="67"/>
      <c r="O9" s="67"/>
      <c r="P9" s="67"/>
      <c r="Q9" s="67"/>
      <c r="R9" s="68">
        <v>2.95</v>
      </c>
      <c r="S9" s="69"/>
      <c r="T9" s="67"/>
      <c r="U9" s="70"/>
      <c r="V9" s="71"/>
      <c r="W9" s="67"/>
      <c r="X9" s="67"/>
      <c r="Y9" s="67"/>
      <c r="Z9" s="67"/>
      <c r="AA9" s="67"/>
      <c r="AB9" s="67"/>
    </row>
    <row r="10" spans="1:28" ht="20.100000000000001" customHeight="1" x14ac:dyDescent="0.25">
      <c r="A10" s="64" t="s">
        <v>0</v>
      </c>
      <c r="B10" s="64" t="s">
        <v>20</v>
      </c>
      <c r="C10" s="65" t="s">
        <v>1</v>
      </c>
      <c r="D10" s="66" t="s">
        <v>69</v>
      </c>
      <c r="E10" s="67" t="s">
        <v>71</v>
      </c>
      <c r="F10" s="68" t="s">
        <v>47</v>
      </c>
      <c r="G10" s="69">
        <v>363</v>
      </c>
      <c r="H10" s="67">
        <v>2.2999999999999998</v>
      </c>
      <c r="I10" s="67">
        <v>76</v>
      </c>
      <c r="J10" s="67">
        <v>4</v>
      </c>
      <c r="K10" s="70">
        <v>7.8</v>
      </c>
      <c r="L10" s="71">
        <v>1000</v>
      </c>
      <c r="M10" s="67"/>
      <c r="N10" s="67"/>
      <c r="O10" s="67"/>
      <c r="P10" s="67"/>
      <c r="Q10" s="67"/>
      <c r="R10" s="68">
        <v>2.5499999999999998</v>
      </c>
      <c r="S10" s="69"/>
      <c r="T10" s="67"/>
      <c r="U10" s="70"/>
      <c r="V10" s="71"/>
      <c r="W10" s="67"/>
      <c r="X10" s="67"/>
      <c r="Y10" s="67"/>
      <c r="Z10" s="67"/>
      <c r="AA10" s="67"/>
      <c r="AB10" s="67"/>
    </row>
    <row r="11" spans="1:28" ht="20.100000000000001" customHeight="1" x14ac:dyDescent="0.25">
      <c r="A11" s="64" t="s">
        <v>0</v>
      </c>
      <c r="B11" s="64" t="s">
        <v>20</v>
      </c>
      <c r="C11" s="65" t="s">
        <v>1</v>
      </c>
      <c r="D11" s="66" t="s">
        <v>64</v>
      </c>
      <c r="E11" s="67" t="s">
        <v>96</v>
      </c>
      <c r="F11" s="68" t="s">
        <v>47</v>
      </c>
      <c r="G11" s="69">
        <v>595</v>
      </c>
      <c r="H11" s="67">
        <v>48</v>
      </c>
      <c r="I11" s="67">
        <v>1.3</v>
      </c>
      <c r="J11" s="67">
        <v>6.3</v>
      </c>
      <c r="K11" s="70">
        <v>37</v>
      </c>
      <c r="L11" s="71">
        <v>225</v>
      </c>
      <c r="M11" s="67"/>
      <c r="N11" s="67"/>
      <c r="O11" s="67"/>
      <c r="P11" s="67"/>
      <c r="Q11" s="67"/>
      <c r="R11" s="68">
        <v>2.4500000000000002</v>
      </c>
      <c r="S11" s="69"/>
      <c r="T11" s="67"/>
      <c r="U11" s="70"/>
      <c r="V11" s="71"/>
      <c r="W11" s="67"/>
      <c r="X11" s="67"/>
      <c r="Y11" s="67"/>
      <c r="Z11" s="67"/>
      <c r="AA11" s="67"/>
      <c r="AB11" s="67"/>
    </row>
    <row r="12" spans="1:28" ht="20.100000000000001" customHeight="1" x14ac:dyDescent="0.25">
      <c r="A12" s="64" t="s">
        <v>0</v>
      </c>
      <c r="B12" s="64" t="s">
        <v>20</v>
      </c>
      <c r="C12" s="65" t="s">
        <v>1</v>
      </c>
      <c r="D12" s="66" t="s">
        <v>40</v>
      </c>
      <c r="E12" s="67" t="s">
        <v>96</v>
      </c>
      <c r="F12" s="68" t="s">
        <v>47</v>
      </c>
      <c r="G12" s="69">
        <v>460</v>
      </c>
      <c r="H12" s="67">
        <v>33</v>
      </c>
      <c r="I12" s="67">
        <v>3.5</v>
      </c>
      <c r="J12" s="67">
        <v>33</v>
      </c>
      <c r="K12" s="70">
        <v>22</v>
      </c>
      <c r="L12" s="71">
        <v>300</v>
      </c>
      <c r="M12" s="67"/>
      <c r="N12" s="67"/>
      <c r="O12" s="67"/>
      <c r="P12" s="67"/>
      <c r="Q12" s="67"/>
      <c r="R12" s="68">
        <v>1.85</v>
      </c>
      <c r="S12" s="69"/>
      <c r="T12" s="67"/>
      <c r="U12" s="70"/>
      <c r="V12" s="71"/>
      <c r="W12" s="67"/>
      <c r="X12" s="67"/>
      <c r="Y12" s="67"/>
      <c r="Z12" s="67"/>
      <c r="AA12" s="67"/>
      <c r="AB12" s="67"/>
    </row>
    <row r="13" spans="1:28" ht="20.100000000000001" customHeight="1" x14ac:dyDescent="0.25">
      <c r="A13" s="64" t="s">
        <v>0</v>
      </c>
      <c r="B13" s="64" t="s">
        <v>20</v>
      </c>
      <c r="C13" s="65" t="s">
        <v>1</v>
      </c>
      <c r="D13" s="66" t="s">
        <v>73</v>
      </c>
      <c r="E13" s="67" t="s">
        <v>70</v>
      </c>
      <c r="F13" s="68" t="s">
        <v>47</v>
      </c>
      <c r="G13" s="69">
        <v>371</v>
      </c>
      <c r="H13" s="67">
        <v>7.6</v>
      </c>
      <c r="I13" s="67">
        <v>16</v>
      </c>
      <c r="J13" s="67">
        <v>15</v>
      </c>
      <c r="K13" s="70">
        <v>52</v>
      </c>
      <c r="L13" s="71">
        <v>150</v>
      </c>
      <c r="M13" s="67"/>
      <c r="N13" s="67"/>
      <c r="O13" s="67"/>
      <c r="P13" s="67"/>
      <c r="Q13" s="67"/>
      <c r="R13" s="68">
        <v>1.75</v>
      </c>
      <c r="S13" s="69"/>
      <c r="T13" s="67"/>
      <c r="U13" s="70"/>
      <c r="V13" s="71"/>
      <c r="W13" s="67"/>
      <c r="X13" s="67"/>
      <c r="Y13" s="67"/>
      <c r="Z13" s="67"/>
      <c r="AA13" s="67"/>
      <c r="AB13" s="67"/>
    </row>
    <row r="14" spans="1:28" ht="20.100000000000001" customHeight="1" x14ac:dyDescent="0.25">
      <c r="A14" s="64" t="s">
        <v>0</v>
      </c>
      <c r="B14" s="64" t="s">
        <v>20</v>
      </c>
      <c r="C14" s="65" t="s">
        <v>1</v>
      </c>
      <c r="D14" s="66" t="s">
        <v>25</v>
      </c>
      <c r="E14" s="67" t="s">
        <v>70</v>
      </c>
      <c r="F14" s="68" t="s">
        <v>47</v>
      </c>
      <c r="G14" s="69">
        <v>305</v>
      </c>
      <c r="H14" s="67">
        <v>1.6</v>
      </c>
      <c r="I14" s="67">
        <v>41</v>
      </c>
      <c r="J14" s="67">
        <v>17</v>
      </c>
      <c r="K14" s="70">
        <v>23</v>
      </c>
      <c r="L14" s="71">
        <v>500</v>
      </c>
      <c r="M14" s="67"/>
      <c r="N14" s="67"/>
      <c r="O14" s="67"/>
      <c r="P14" s="67"/>
      <c r="Q14" s="67"/>
      <c r="R14" s="68">
        <v>2.5499999999999998</v>
      </c>
      <c r="S14" s="69"/>
      <c r="T14" s="67"/>
      <c r="U14" s="70"/>
      <c r="V14" s="71"/>
      <c r="W14" s="67"/>
      <c r="X14" s="67"/>
      <c r="Y14" s="67"/>
      <c r="Z14" s="67"/>
      <c r="AA14" s="67"/>
      <c r="AB14" s="67"/>
    </row>
    <row r="15" spans="1:28" ht="20.100000000000001" customHeight="1" x14ac:dyDescent="0.25">
      <c r="A15" s="64" t="s">
        <v>4</v>
      </c>
      <c r="B15" s="64" t="s">
        <v>14</v>
      </c>
      <c r="C15" s="65"/>
      <c r="D15" s="66" t="s">
        <v>17</v>
      </c>
      <c r="E15" s="67" t="s">
        <v>70</v>
      </c>
      <c r="F15" s="68" t="s">
        <v>47</v>
      </c>
      <c r="G15" s="69">
        <v>332</v>
      </c>
      <c r="H15" s="67">
        <v>1.2</v>
      </c>
      <c r="I15" s="67">
        <v>27</v>
      </c>
      <c r="J15" s="67">
        <v>8.8000000000000007</v>
      </c>
      <c r="K15" s="70">
        <v>49</v>
      </c>
      <c r="L15" s="71">
        <v>250</v>
      </c>
      <c r="M15" s="67"/>
      <c r="N15" s="67"/>
      <c r="O15" s="67"/>
      <c r="P15" s="67"/>
      <c r="Q15" s="67"/>
      <c r="R15" s="68">
        <v>2.4900000000000002</v>
      </c>
      <c r="S15" s="69"/>
      <c r="T15" s="67"/>
      <c r="U15" s="70"/>
      <c r="V15" s="71"/>
      <c r="W15" s="67"/>
      <c r="X15" s="67"/>
      <c r="Y15" s="67"/>
      <c r="Z15" s="67"/>
      <c r="AA15" s="67"/>
      <c r="AB15" s="67"/>
    </row>
    <row r="16" spans="1:28" ht="20.100000000000001" customHeight="1" x14ac:dyDescent="0.25">
      <c r="A16" s="64" t="s">
        <v>0</v>
      </c>
      <c r="B16" s="64" t="s">
        <v>20</v>
      </c>
      <c r="C16" s="65" t="s">
        <v>1</v>
      </c>
      <c r="D16" s="66" t="s">
        <v>58</v>
      </c>
      <c r="E16" s="67" t="s">
        <v>96</v>
      </c>
      <c r="F16" s="68" t="s">
        <v>47</v>
      </c>
      <c r="G16" s="69">
        <v>540</v>
      </c>
      <c r="H16" s="67">
        <v>43</v>
      </c>
      <c r="I16" s="67">
        <v>3</v>
      </c>
      <c r="J16" s="67">
        <v>26</v>
      </c>
      <c r="K16" s="70">
        <v>22</v>
      </c>
      <c r="L16" s="71">
        <v>500</v>
      </c>
      <c r="M16" s="67"/>
      <c r="N16" s="67"/>
      <c r="O16" s="67"/>
      <c r="P16" s="67"/>
      <c r="Q16" s="67"/>
      <c r="R16" s="68">
        <v>1.55</v>
      </c>
      <c r="S16" s="69"/>
      <c r="T16" s="67"/>
      <c r="U16" s="70"/>
      <c r="V16" s="71"/>
      <c r="W16" s="67"/>
      <c r="X16" s="67"/>
      <c r="Y16" s="67"/>
      <c r="Z16" s="67"/>
      <c r="AA16" s="67"/>
      <c r="AB16" s="67"/>
    </row>
    <row r="17" spans="1:28" ht="20.100000000000001" customHeight="1" x14ac:dyDescent="0.25">
      <c r="A17" s="64" t="s">
        <v>6</v>
      </c>
      <c r="B17" s="64" t="s">
        <v>22</v>
      </c>
      <c r="C17" s="65" t="s">
        <v>1</v>
      </c>
      <c r="D17" s="66" t="s">
        <v>26</v>
      </c>
      <c r="E17" s="67" t="s">
        <v>71</v>
      </c>
      <c r="F17" s="68" t="s">
        <v>47</v>
      </c>
      <c r="G17" s="69">
        <v>343</v>
      </c>
      <c r="H17" s="67">
        <v>1.9</v>
      </c>
      <c r="I17" s="67">
        <v>65</v>
      </c>
      <c r="J17" s="67">
        <v>7</v>
      </c>
      <c r="K17" s="70">
        <v>13</v>
      </c>
      <c r="L17" s="71">
        <v>500</v>
      </c>
      <c r="M17" s="67"/>
      <c r="N17" s="67"/>
      <c r="O17" s="67"/>
      <c r="P17" s="67"/>
      <c r="Q17" s="67"/>
      <c r="R17" s="68">
        <v>0.85</v>
      </c>
      <c r="S17" s="69"/>
      <c r="T17" s="67"/>
      <c r="U17" s="70"/>
      <c r="V17" s="71"/>
      <c r="W17" s="67"/>
      <c r="X17" s="67"/>
      <c r="Y17" s="67"/>
      <c r="Z17" s="67"/>
      <c r="AA17" s="67"/>
      <c r="AB17" s="67"/>
    </row>
    <row r="18" spans="1:28" ht="20.100000000000001" customHeight="1" x14ac:dyDescent="0.25">
      <c r="A18" s="64" t="s">
        <v>0</v>
      </c>
      <c r="B18" s="64" t="s">
        <v>20</v>
      </c>
      <c r="C18" s="65" t="s">
        <v>1</v>
      </c>
      <c r="D18" s="66" t="s">
        <v>10</v>
      </c>
      <c r="E18" s="67" t="s">
        <v>70</v>
      </c>
      <c r="F18" s="68" t="s">
        <v>47</v>
      </c>
      <c r="G18" s="69">
        <v>341</v>
      </c>
      <c r="H18" s="67">
        <v>1.5</v>
      </c>
      <c r="I18" s="67">
        <v>50</v>
      </c>
      <c r="J18" s="67">
        <v>13</v>
      </c>
      <c r="K18" s="70">
        <v>26</v>
      </c>
      <c r="L18" s="71">
        <v>500</v>
      </c>
      <c r="M18" s="67"/>
      <c r="N18" s="67"/>
      <c r="O18" s="67"/>
      <c r="P18" s="67"/>
      <c r="Q18" s="67"/>
      <c r="R18" s="68">
        <v>1.65</v>
      </c>
      <c r="S18" s="69"/>
      <c r="T18" s="67"/>
      <c r="U18" s="70"/>
      <c r="V18" s="71"/>
      <c r="W18" s="67"/>
      <c r="X18" s="67"/>
      <c r="Y18" s="67"/>
      <c r="Z18" s="67"/>
      <c r="AA18" s="67"/>
      <c r="AB18" s="67"/>
    </row>
    <row r="19" spans="1:28" ht="20.100000000000001" customHeight="1" x14ac:dyDescent="0.25">
      <c r="A19" s="64" t="s">
        <v>0</v>
      </c>
      <c r="B19" s="64" t="s">
        <v>20</v>
      </c>
      <c r="C19" s="65" t="s">
        <v>1</v>
      </c>
      <c r="D19" s="66" t="s">
        <v>21</v>
      </c>
      <c r="E19" s="67" t="s">
        <v>71</v>
      </c>
      <c r="F19" s="68" t="s">
        <v>47</v>
      </c>
      <c r="G19" s="69">
        <v>372</v>
      </c>
      <c r="H19" s="67">
        <v>7</v>
      </c>
      <c r="I19" s="67">
        <v>59</v>
      </c>
      <c r="J19" s="67">
        <v>10</v>
      </c>
      <c r="K19" s="70">
        <v>14</v>
      </c>
      <c r="L19" s="71">
        <v>500</v>
      </c>
      <c r="M19" s="67"/>
      <c r="N19" s="67"/>
      <c r="O19" s="67"/>
      <c r="P19" s="67"/>
      <c r="Q19" s="67"/>
      <c r="R19" s="68">
        <v>0.85</v>
      </c>
      <c r="S19" s="69"/>
      <c r="T19" s="67"/>
      <c r="U19" s="70"/>
      <c r="V19" s="71"/>
      <c r="W19" s="67"/>
      <c r="X19" s="67"/>
      <c r="Y19" s="67"/>
      <c r="Z19" s="67"/>
      <c r="AA19" s="67"/>
      <c r="AB19" s="67"/>
    </row>
    <row r="20" spans="1:28" ht="20.100000000000001" customHeight="1" x14ac:dyDescent="0.25">
      <c r="A20" s="64" t="s">
        <v>0</v>
      </c>
      <c r="B20" s="64" t="s">
        <v>20</v>
      </c>
      <c r="C20" s="65" t="s">
        <v>1</v>
      </c>
      <c r="D20" s="66" t="s">
        <v>65</v>
      </c>
      <c r="E20" s="67" t="s">
        <v>96</v>
      </c>
      <c r="F20" s="68" t="s">
        <v>47</v>
      </c>
      <c r="G20" s="69">
        <v>609</v>
      </c>
      <c r="H20" s="67">
        <v>49</v>
      </c>
      <c r="I20" s="67">
        <v>12</v>
      </c>
      <c r="J20" s="67">
        <v>6.3</v>
      </c>
      <c r="K20" s="70">
        <v>27</v>
      </c>
      <c r="L20" s="71">
        <v>500</v>
      </c>
      <c r="M20" s="67"/>
      <c r="N20" s="67"/>
      <c r="O20" s="67"/>
      <c r="P20" s="67"/>
      <c r="Q20" s="67"/>
      <c r="R20" s="68">
        <v>1.35</v>
      </c>
      <c r="S20" s="69"/>
      <c r="T20" s="67"/>
      <c r="U20" s="70"/>
      <c r="V20" s="71"/>
      <c r="W20" s="67"/>
      <c r="X20" s="67"/>
      <c r="Y20" s="67"/>
      <c r="Z20" s="67"/>
      <c r="AA20" s="67"/>
      <c r="AB20" s="67"/>
    </row>
    <row r="21" spans="1:28" ht="20.100000000000001" customHeight="1" x14ac:dyDescent="0.25">
      <c r="A21" s="64"/>
      <c r="B21" s="64"/>
      <c r="C21" s="65"/>
      <c r="D21" s="66"/>
      <c r="E21" s="67"/>
      <c r="F21" s="68"/>
      <c r="G21" s="69"/>
      <c r="H21" s="67"/>
      <c r="I21" s="67"/>
      <c r="J21" s="67"/>
      <c r="K21" s="70"/>
      <c r="L21" s="71"/>
      <c r="M21" s="67"/>
      <c r="N21" s="67"/>
      <c r="O21" s="67"/>
      <c r="P21" s="67"/>
      <c r="Q21" s="67"/>
      <c r="R21" s="68"/>
      <c r="S21" s="69"/>
      <c r="T21" s="67"/>
      <c r="U21" s="70"/>
      <c r="V21" s="71"/>
      <c r="W21" s="67"/>
      <c r="X21" s="67"/>
      <c r="Y21" s="67"/>
      <c r="Z21" s="67"/>
      <c r="AA21" s="67"/>
      <c r="AB21" s="67"/>
    </row>
    <row r="22" spans="1:28" ht="20.100000000000001" customHeight="1" x14ac:dyDescent="0.25">
      <c r="A22" s="64"/>
      <c r="B22" s="64"/>
      <c r="C22" s="65"/>
      <c r="D22" s="66"/>
      <c r="E22" s="67"/>
      <c r="F22" s="68"/>
      <c r="G22" s="69"/>
      <c r="H22" s="67"/>
      <c r="I22" s="67"/>
      <c r="J22" s="67"/>
      <c r="K22" s="70"/>
      <c r="L22" s="71"/>
      <c r="M22" s="67"/>
      <c r="N22" s="67"/>
      <c r="O22" s="67"/>
      <c r="P22" s="67"/>
      <c r="Q22" s="67"/>
      <c r="R22" s="68"/>
      <c r="S22" s="69"/>
      <c r="T22" s="67"/>
      <c r="U22" s="70"/>
      <c r="V22" s="71"/>
      <c r="W22" s="67"/>
      <c r="X22" s="67"/>
      <c r="Y22" s="67"/>
      <c r="Z22" s="67"/>
      <c r="AA22" s="67"/>
      <c r="AB22" s="67"/>
    </row>
    <row r="23" spans="1:28" ht="20.100000000000001" customHeight="1" x14ac:dyDescent="0.25">
      <c r="A23" s="64"/>
      <c r="B23" s="64"/>
      <c r="C23" s="65"/>
      <c r="D23" s="66"/>
      <c r="E23" s="67"/>
      <c r="F23" s="68"/>
      <c r="G23" s="69"/>
      <c r="H23" s="67"/>
      <c r="I23" s="67"/>
      <c r="J23" s="67"/>
      <c r="K23" s="70"/>
      <c r="L23" s="71"/>
      <c r="M23" s="67"/>
      <c r="N23" s="67"/>
      <c r="O23" s="67"/>
      <c r="P23" s="67"/>
      <c r="Q23" s="67"/>
      <c r="R23" s="68"/>
      <c r="S23" s="69"/>
      <c r="T23" s="67"/>
      <c r="U23" s="70"/>
      <c r="V23" s="71"/>
      <c r="W23" s="67"/>
      <c r="X23" s="67"/>
      <c r="Y23" s="67"/>
      <c r="Z23" s="67"/>
      <c r="AA23" s="67"/>
      <c r="AB23" s="67"/>
    </row>
    <row r="24" spans="1:28" ht="20.100000000000001" customHeight="1" x14ac:dyDescent="0.25">
      <c r="A24" s="64"/>
      <c r="B24" s="64"/>
      <c r="C24" s="65"/>
      <c r="D24" s="66"/>
      <c r="E24" s="67"/>
      <c r="F24" s="68"/>
      <c r="G24" s="69"/>
      <c r="H24" s="67"/>
      <c r="I24" s="67"/>
      <c r="J24" s="67"/>
      <c r="K24" s="70"/>
      <c r="L24" s="71"/>
      <c r="M24" s="67"/>
      <c r="N24" s="67"/>
      <c r="O24" s="67"/>
      <c r="P24" s="67"/>
      <c r="Q24" s="67"/>
      <c r="R24" s="68"/>
      <c r="S24" s="69"/>
      <c r="T24" s="67"/>
      <c r="U24" s="70"/>
      <c r="V24" s="71"/>
      <c r="W24" s="67"/>
      <c r="X24" s="67"/>
      <c r="Y24" s="67"/>
      <c r="Z24" s="67"/>
      <c r="AA24" s="67"/>
      <c r="AB24" s="67"/>
    </row>
    <row r="25" spans="1:28" ht="20.100000000000001" customHeight="1" thickBot="1" x14ac:dyDescent="0.3">
      <c r="A25" s="78"/>
      <c r="B25" s="78"/>
      <c r="C25" s="79"/>
      <c r="D25" s="80"/>
      <c r="E25" s="81"/>
      <c r="F25" s="82"/>
      <c r="G25" s="83"/>
      <c r="H25" s="81"/>
      <c r="I25" s="81"/>
      <c r="J25" s="81"/>
      <c r="K25" s="84"/>
      <c r="L25" s="85"/>
      <c r="M25" s="81"/>
      <c r="N25" s="81"/>
      <c r="O25" s="81"/>
      <c r="P25" s="81"/>
      <c r="Q25" s="81"/>
      <c r="R25" s="82"/>
      <c r="S25" s="83"/>
      <c r="T25" s="81"/>
      <c r="U25" s="84"/>
      <c r="V25" s="85"/>
      <c r="W25" s="81"/>
      <c r="X25" s="81"/>
      <c r="Y25" s="81"/>
      <c r="Z25" s="81"/>
      <c r="AA25" s="81"/>
      <c r="AB25" s="81"/>
    </row>
    <row r="26" spans="1:28" ht="20.100000000000001" customHeight="1" thickTop="1" x14ac:dyDescent="0.25">
      <c r="V26" s="87"/>
      <c r="W26" s="86"/>
      <c r="X26" s="86"/>
      <c r="Y26" s="86"/>
      <c r="Z26" s="86"/>
      <c r="AA26" s="86"/>
      <c r="AB26" s="86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</vt:lpstr>
      <vt:lpstr>Selber machen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 Bernich</dc:creator>
  <cp:lastModifiedBy>Britta Bernich</cp:lastModifiedBy>
  <cp:lastPrinted>2025-01-11T18:00:14Z</cp:lastPrinted>
  <dcterms:created xsi:type="dcterms:W3CDTF">2024-10-24T07:12:03Z</dcterms:created>
  <dcterms:modified xsi:type="dcterms:W3CDTF">2025-01-19T15:57:01Z</dcterms:modified>
</cp:coreProperties>
</file>